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_pkph\25_01\PDPS\Soupis prací\250619\"/>
    </mc:Choice>
  </mc:AlternateContent>
  <bookViews>
    <workbookView xWindow="0" yWindow="0" windowWidth="0" windowHeight="0"/>
  </bookViews>
  <sheets>
    <sheet name="Rekapitulace" sheetId="14" r:id="rId1"/>
    <sheet name="SO 001" sheetId="2" r:id="rId2"/>
    <sheet name="SO 101" sheetId="3" r:id="rId3"/>
    <sheet name="SO 102" sheetId="4" r:id="rId4"/>
    <sheet name="SO 103" sheetId="5" r:id="rId5"/>
    <sheet name="SO 111" sheetId="6" r:id="rId6"/>
    <sheet name="SO 112" sheetId="7" r:id="rId7"/>
    <sheet name="SO 113" sheetId="8" r:id="rId8"/>
    <sheet name="SO 114" sheetId="9" r:id="rId9"/>
    <sheet name="SO 115" sheetId="10" r:id="rId10"/>
    <sheet name="SO 116" sheetId="11" r:id="rId11"/>
    <sheet name="SO 117" sheetId="12" r:id="rId12"/>
    <sheet name="SO 901" sheetId="13" r:id="rId13"/>
  </sheets>
  <calcPr/>
</workbook>
</file>

<file path=xl/calcChain.xml><?xml version="1.0" encoding="utf-8"?>
<calcChain xmlns="http://schemas.openxmlformats.org/spreadsheetml/2006/main">
  <c i="14" l="1" r="E21"/>
  <c r="D21"/>
  <c r="C21"/>
  <c r="E20"/>
  <c r="D20"/>
  <c r="C20"/>
  <c r="E19"/>
  <c r="D19"/>
  <c r="C19"/>
  <c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13" r="I3"/>
  <c r="I8"/>
  <c r="O12"/>
  <c r="I12"/>
  <c r="O9"/>
  <c r="I9"/>
  <c i="12" r="I3"/>
  <c r="I81"/>
  <c r="O86"/>
  <c r="I86"/>
  <c r="O82"/>
  <c r="I82"/>
  <c r="I76"/>
  <c r="O77"/>
  <c r="I77"/>
  <c r="I71"/>
  <c r="O72"/>
  <c r="I72"/>
  <c r="I62"/>
  <c r="O67"/>
  <c r="I67"/>
  <c r="O63"/>
  <c r="I63"/>
  <c r="I57"/>
  <c r="O58"/>
  <c r="I58"/>
  <c r="I21"/>
  <c r="O53"/>
  <c r="I53"/>
  <c r="O49"/>
  <c r="I49"/>
  <c r="O45"/>
  <c r="I45"/>
  <c r="O41"/>
  <c r="I41"/>
  <c r="O37"/>
  <c r="I37"/>
  <c r="O34"/>
  <c r="I34"/>
  <c r="O30"/>
  <c r="I30"/>
  <c r="O26"/>
  <c r="I26"/>
  <c r="O22"/>
  <c r="I22"/>
  <c r="I8"/>
  <c r="O17"/>
  <c r="I17"/>
  <c r="O13"/>
  <c r="I13"/>
  <c r="O9"/>
  <c r="I9"/>
  <c i="11" r="I3"/>
  <c r="I56"/>
  <c r="O65"/>
  <c r="I65"/>
  <c r="O61"/>
  <c r="I61"/>
  <c r="O57"/>
  <c r="I57"/>
  <c r="I51"/>
  <c r="O52"/>
  <c r="I52"/>
  <c r="I42"/>
  <c r="O47"/>
  <c r="I47"/>
  <c r="O43"/>
  <c r="I43"/>
  <c r="I37"/>
  <c r="O38"/>
  <c r="I38"/>
  <c r="I21"/>
  <c r="O33"/>
  <c r="I33"/>
  <c r="O29"/>
  <c r="I29"/>
  <c r="O26"/>
  <c r="I26"/>
  <c r="O22"/>
  <c r="I22"/>
  <c r="I8"/>
  <c r="O17"/>
  <c r="I17"/>
  <c r="O13"/>
  <c r="I13"/>
  <c r="O9"/>
  <c r="I9"/>
  <c i="10" r="I3"/>
  <c r="I26"/>
  <c r="O31"/>
  <c r="I31"/>
  <c r="O27"/>
  <c r="I27"/>
  <c r="I21"/>
  <c r="O22"/>
  <c r="I22"/>
  <c r="I13"/>
  <c r="O18"/>
  <c r="I18"/>
  <c r="O14"/>
  <c r="I14"/>
  <c r="I8"/>
  <c r="O9"/>
  <c r="I9"/>
  <c i="9" r="I3"/>
  <c r="I56"/>
  <c r="O65"/>
  <c r="I65"/>
  <c r="O61"/>
  <c r="I61"/>
  <c r="O57"/>
  <c r="I57"/>
  <c r="I51"/>
  <c r="O52"/>
  <c r="I52"/>
  <c r="I42"/>
  <c r="O47"/>
  <c r="I47"/>
  <c r="O43"/>
  <c r="I43"/>
  <c r="I37"/>
  <c r="O38"/>
  <c r="I38"/>
  <c r="I21"/>
  <c r="O33"/>
  <c r="I33"/>
  <c r="O29"/>
  <c r="I29"/>
  <c r="O26"/>
  <c r="I26"/>
  <c r="O22"/>
  <c r="I22"/>
  <c r="I8"/>
  <c r="O17"/>
  <c r="I17"/>
  <c r="O13"/>
  <c r="I13"/>
  <c r="O9"/>
  <c r="I9"/>
  <c i="8" r="I3"/>
  <c r="I36"/>
  <c r="O41"/>
  <c r="I41"/>
  <c r="O37"/>
  <c r="I37"/>
  <c r="I31"/>
  <c r="O32"/>
  <c r="I32"/>
  <c r="I13"/>
  <c r="O27"/>
  <c r="I27"/>
  <c r="O24"/>
  <c r="I24"/>
  <c r="O20"/>
  <c r="I20"/>
  <c r="O17"/>
  <c r="I17"/>
  <c r="O14"/>
  <c r="I14"/>
  <c r="I8"/>
  <c r="O9"/>
  <c r="I9"/>
  <c i="7" r="I3"/>
  <c r="I43"/>
  <c r="O44"/>
  <c r="I44"/>
  <c r="I38"/>
  <c r="O39"/>
  <c r="I39"/>
  <c r="I29"/>
  <c r="O34"/>
  <c r="I34"/>
  <c r="O30"/>
  <c r="I30"/>
  <c r="I24"/>
  <c r="O25"/>
  <c r="I25"/>
  <c r="I13"/>
  <c r="O21"/>
  <c r="I21"/>
  <c r="O18"/>
  <c r="I18"/>
  <c r="O14"/>
  <c r="I14"/>
  <c r="I8"/>
  <c r="O9"/>
  <c r="I9"/>
  <c i="6" r="I3"/>
  <c r="I100"/>
  <c r="O116"/>
  <c r="I116"/>
  <c r="O112"/>
  <c r="I112"/>
  <c r="O108"/>
  <c r="I108"/>
  <c r="O105"/>
  <c r="I105"/>
  <c r="O101"/>
  <c r="I101"/>
  <c r="I95"/>
  <c r="O96"/>
  <c r="I96"/>
  <c r="I90"/>
  <c r="O91"/>
  <c r="I91"/>
  <c r="I77"/>
  <c r="O86"/>
  <c r="I86"/>
  <c r="O82"/>
  <c r="I82"/>
  <c r="O78"/>
  <c r="I78"/>
  <c r="I68"/>
  <c r="O73"/>
  <c r="I73"/>
  <c r="O69"/>
  <c r="I69"/>
  <c r="I21"/>
  <c r="O64"/>
  <c r="I64"/>
  <c r="O60"/>
  <c r="I60"/>
  <c r="O56"/>
  <c r="I56"/>
  <c r="O52"/>
  <c r="I52"/>
  <c r="O48"/>
  <c r="I48"/>
  <c r="O44"/>
  <c r="I44"/>
  <c r="O40"/>
  <c r="I40"/>
  <c r="O37"/>
  <c r="I37"/>
  <c r="O33"/>
  <c r="I33"/>
  <c r="O30"/>
  <c r="I30"/>
  <c r="O26"/>
  <c r="I26"/>
  <c r="O22"/>
  <c r="I22"/>
  <c r="I8"/>
  <c r="O17"/>
  <c r="I17"/>
  <c r="O13"/>
  <c r="I13"/>
  <c r="O9"/>
  <c r="I9"/>
  <c i="5" r="I3"/>
  <c r="I108"/>
  <c r="O129"/>
  <c r="I129"/>
  <c r="O125"/>
  <c r="I125"/>
  <c r="O121"/>
  <c r="I121"/>
  <c r="O117"/>
  <c r="I117"/>
  <c r="O113"/>
  <c r="I113"/>
  <c r="O109"/>
  <c r="I109"/>
  <c r="I55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I50"/>
  <c r="O51"/>
  <c r="I51"/>
  <c r="I17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4" r="I3"/>
  <c r="I194"/>
  <c r="O252"/>
  <c r="I252"/>
  <c r="O249"/>
  <c r="I249"/>
  <c r="O245"/>
  <c r="I245"/>
  <c r="O241"/>
  <c r="I241"/>
  <c r="O238"/>
  <c r="I238"/>
  <c r="O235"/>
  <c r="I235"/>
  <c r="O232"/>
  <c r="I232"/>
  <c r="O228"/>
  <c r="I228"/>
  <c r="O225"/>
  <c r="I225"/>
  <c r="O222"/>
  <c r="I222"/>
  <c r="O218"/>
  <c r="I218"/>
  <c r="O214"/>
  <c r="I214"/>
  <c r="O210"/>
  <c r="I210"/>
  <c r="O206"/>
  <c r="I206"/>
  <c r="O203"/>
  <c r="I203"/>
  <c r="O199"/>
  <c r="I199"/>
  <c r="O195"/>
  <c r="I195"/>
  <c r="I173"/>
  <c r="O190"/>
  <c r="I190"/>
  <c r="O187"/>
  <c r="I187"/>
  <c r="O184"/>
  <c r="I184"/>
  <c r="O181"/>
  <c r="I181"/>
  <c r="O178"/>
  <c r="I178"/>
  <c r="O174"/>
  <c r="I174"/>
  <c r="I129"/>
  <c r="O169"/>
  <c r="I169"/>
  <c r="O165"/>
  <c r="I165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I112"/>
  <c r="O125"/>
  <c r="I125"/>
  <c r="O121"/>
  <c r="I121"/>
  <c r="O117"/>
  <c r="I117"/>
  <c r="O113"/>
  <c r="I113"/>
  <c r="I100"/>
  <c r="O108"/>
  <c r="I108"/>
  <c r="O105"/>
  <c r="I105"/>
  <c r="O101"/>
  <c r="I101"/>
  <c r="I21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1"/>
  <c r="I61"/>
  <c r="O57"/>
  <c r="I57"/>
  <c r="O53"/>
  <c r="I53"/>
  <c r="O49"/>
  <c r="I49"/>
  <c r="O45"/>
  <c r="I45"/>
  <c r="O41"/>
  <c r="I41"/>
  <c r="O38"/>
  <c r="I38"/>
  <c r="O34"/>
  <c r="I34"/>
  <c r="O30"/>
  <c r="I30"/>
  <c r="O26"/>
  <c r="I26"/>
  <c r="O22"/>
  <c r="I22"/>
  <c r="I8"/>
  <c r="O17"/>
  <c r="I17"/>
  <c r="O13"/>
  <c r="I13"/>
  <c r="O9"/>
  <c r="I9"/>
  <c i="3" r="I3"/>
  <c r="I115"/>
  <c r="O154"/>
  <c r="I154"/>
  <c r="O150"/>
  <c r="I150"/>
  <c r="O146"/>
  <c r="I146"/>
  <c r="O142"/>
  <c r="I142"/>
  <c r="O138"/>
  <c r="I138"/>
  <c r="O134"/>
  <c r="I134"/>
  <c r="O130"/>
  <c r="I130"/>
  <c r="O127"/>
  <c r="I127"/>
  <c r="O124"/>
  <c r="I124"/>
  <c r="O120"/>
  <c r="I120"/>
  <c r="O116"/>
  <c r="I116"/>
  <c r="I111"/>
  <c r="O112"/>
  <c r="I112"/>
  <c r="I58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I53"/>
  <c r="O54"/>
  <c r="I54"/>
  <c r="I17"/>
  <c r="O49"/>
  <c r="I49"/>
  <c r="O45"/>
  <c r="I45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2" r="I3"/>
  <c r="I8"/>
  <c r="O39"/>
  <c r="I39"/>
  <c r="O36"/>
  <c r="I36"/>
  <c r="O33"/>
  <c r="I33"/>
  <c r="O30"/>
  <c r="I30"/>
  <c r="O27"/>
  <c r="I27"/>
  <c r="O24"/>
  <c r="I24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<sst xmlns="http://schemas.openxmlformats.org/spreadsheetml/2006/main">
  <si>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</si>
  <si>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</si>
  <si>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</si>
  <si>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25_01 - II/405 Okříšky – křiž. I/23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</si>
  <si>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</si>
  <si>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</si>
  <si>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</si>
  <si>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</si>
  <si>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</si>
  <si>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</si>
  <si>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</si>
  <si>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001</t>
  </si>
  <si>
    <t>Vedlejší a ostatní náklady</t>
  </si>
  <si>
    <t>SO 101</t>
  </si>
  <si>
    <t>Oprava vozovky km 23,000 – 25,833</t>
  </si>
  <si>
    <t>SO 102</t>
  </si>
  <si>
    <t>Oprava vozovky km 25,833 – 26,717</t>
  </si>
  <si>
    <t>SO 103</t>
  </si>
  <si>
    <t>Oprava vozovky km 26,717 – 28,098</t>
  </si>
  <si>
    <t>SO 111</t>
  </si>
  <si>
    <t>Oprava propustku 405-019P, km 23,787</t>
  </si>
  <si>
    <t>SO 112</t>
  </si>
  <si>
    <t>Oprava propustku 405-021P, km 24,655</t>
  </si>
  <si>
    <t>SO 113</t>
  </si>
  <si>
    <t>Oprava propustku 405-022P, km 25,656</t>
  </si>
  <si>
    <t>SO 114</t>
  </si>
  <si>
    <t>Oprava propustku 405-023P, km 27,155</t>
  </si>
  <si>
    <t>SO 115</t>
  </si>
  <si>
    <t>Oprava propustku 405-024P, km 27,271</t>
  </si>
  <si>
    <t>SO 116</t>
  </si>
  <si>
    <t>Oprava propustku 405-025P, km 27,338</t>
  </si>
  <si>
    <t>SO 117</t>
  </si>
  <si>
    <t>Oprava propustku 405-026P, km 28,080</t>
  </si>
  <si>
    <t>SO 901</t>
  </si>
  <si>
    <t>Dopravně inženýrské opatření</t>
  </si>
  <si>
    <t>Soupis prací objektu</t>
  </si>
  <si>
    <t>S</t>
  </si>
  <si>
    <t>Stavba:</t>
  </si>
  <si>
    <t>25_01</t>
  </si>
  <si>
    <t>II/405 Okříšky – křiž. I/23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</si>
  <si>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</si>
  <si>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</si>
  <si>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</si>
  <si>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</si>
  <si>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</si>
  <si>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</si>
  <si>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</si>
  <si>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</si>
  <si>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</si>
  <si>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</si>
  <si>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</si>
  <si>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</si>
  <si>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</si>
  <si>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</si>
  <si>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</si>
  <si>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</si>
  <si>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</si>
  <si>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02510</t>
  </si>
  <si>
    <t/>
  </si>
  <si>
    <t>ZKOUŠENÍ MATERIÁLŮ ZKUŠEBNOU ZHOTOVITELE</t>
  </si>
  <si>
    <t>KPL</t>
  </si>
  <si>
    <t>OTSKP ~ 2025</t>
  </si>
  <si>
    <t>PP</t>
  </si>
  <si>
    <t>TS</t>
  </si>
  <si>
    <t>Položka zahrnuje:
- veškeré náklady spojené s objednatelem požadovanými zkouškami
Položka nezahrnuje:
- x</t>
  </si>
  <si>
    <t>02610</t>
  </si>
  <si>
    <t>ZKOUŠENÍ KONSTRUKCÍ A PRACÍ ZKUŠEBNOU ZHOTOVITELE</t>
  </si>
  <si>
    <t>Zatěžovací zkouška únosnosti zemní pláně a vozovkových kcí (statická deska), předpoklad 4x</t>
  </si>
  <si>
    <t>02730</t>
  </si>
  <si>
    <t>POMOC PRÁCE ZŘÍZ NEBO ZAJIŠŤ OCHRANU INŽENÝRSKÝCH SÍTÍ</t>
  </si>
  <si>
    <t>Ochrana stávajících inženýrských sítí v ploše staveniště, v souladu s požadavky jednotlivých správců IS
Položka bude čerpána dle skutečnosti a se souhlasem TDS</t>
  </si>
  <si>
    <t>Položka zahrnuje:
- veškeré náklady spojené s ochranou inženýrských sítí
Položka nezahrnuje:
- x</t>
  </si>
  <si>
    <t>02760</t>
  </si>
  <si>
    <t>KOMLPETNÍ PRÁCE SOUVISEJÍCÍ SE ZAJIŠTĚNÍM BOZP NA STAVBĚ</t>
  </si>
  <si>
    <t xml:space="preserve">Kompletní práce se zajištěním BOZP na stavbě a zajištění pohybu osob v prostoru  staveniště dle zákona 283/2021 Sb. (přístupové lávky, oplocení atd.)</t>
  </si>
  <si>
    <t>Položka zahrnuje:
- veškeré náklady spojené s objednatelem požadovanými zařízeními
Položka nezahrnuje:
- x</t>
  </si>
  <si>
    <t>02911</t>
  </si>
  <si>
    <t>A</t>
  </si>
  <si>
    <t>OSTATNÍ POŽADAVKY - ZEMĚMĚŘICKÉ ZAMĚŘENÍ</t>
  </si>
  <si>
    <t>Zaměření skutečného provedení stavby, vč. digitální podoby, vč. 4x paré tištěné formě a 1x digitální podoba na USB</t>
  </si>
  <si>
    <t>Položka zahrnuje:
- veškeré náklady spojené s objednatelem požadovanými pracemi
Položka nezahrnuje:
- x</t>
  </si>
  <si>
    <t>B</t>
  </si>
  <si>
    <t>Vytyčení stávajících inženýrských sítí v ploše staveniště, v souladu s požadavky jednotlivých správců IS</t>
  </si>
  <si>
    <t>02944</t>
  </si>
  <si>
    <t>OSTAT POŽADAVKY - DOKUMENTACE SKUTEČ PROVEDENÍ V DIGIT FORMĚ</t>
  </si>
  <si>
    <t>zahrnuje veškeré náklady spojené s objednatelem požadovanými pracemi a dokumentaci pro aktualizaci silniční databáze DTM Kraje Vysočina</t>
  </si>
  <si>
    <t>Položka zahrnuje: 
- kompletní zeměměřičské práce a činnosti spojené se zaměřením a vyhotovením všech dokončených dílčích částí stavby, včetně po celkovém dokončení stavby zakrytých částí. Vyhotovení geodetické dokumentace skutečného provedení, svojí podrobností, obsahem, přesností, náležitostmi, formou prezentace musí být v souladu s požadavky, vycházející s aktuálně platné legislativy. 
Položka nezahrnuje: 
- x</t>
  </si>
  <si>
    <t>02946</t>
  </si>
  <si>
    <t>OSTAT POŽADAVKY - FOTODOKUMENTACE</t>
  </si>
  <si>
    <t>Před a po stavbě jednotlivá průčelí budov a plotů, stavbou odkrytá zařízení jiných správců a fotodokumentace průběhu stavby. 
Bude předáno v digitální podobě na DVD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</si>
  <si>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</si>
  <si>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pasportizace a fotodokumentace objízdných tras (komunikace mimo správu KSÚSV p.o.)
položka bude čerpána dle skutečnosti a se souhlasem TDS</t>
  </si>
  <si>
    <t>02991</t>
  </si>
  <si>
    <t>OSTATNÍ POŽADAVKY - INFORMAČNÍ TABULE</t>
  </si>
  <si>
    <t>KUS</t>
  </si>
  <si>
    <t>Rozměr 2,5 x 1,75 m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</si>
  <si>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</si>
  <si>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03100</t>
  </si>
  <si>
    <t>ZAŘÍZENÍ STAVENIŠTĚ - ZŘÍZENÍ, PROVOZ, DEMONTÁŽ</t>
  </si>
  <si>
    <t>Oplocené zařízení staveniště se stavební buňkou a WC.</t>
  </si>
  <si>
    <t>Položka zahrnuje:
 objednatelem povolené náklady na pořízení (event. pronájem), provozování, udržování a likvidaci zhotovitelova zařízení
Položka nezahrnuje:
- x</t>
  </si>
  <si>
    <t>014102</t>
  </si>
  <si>
    <t>1</t>
  </si>
  <si>
    <t>POPLATKY ZA SKLÁDKU</t>
  </si>
  <si>
    <t>T</t>
  </si>
  <si>
    <t>zemina a kamenivo (předpoklad 2000kg/m3)
položka bude čerpána dle skutečnosti a se souhlasem TDS</t>
  </si>
  <si>
    <t>VV</t>
  </si>
  <si>
    <t>pol. 12920 252,1 = 252,100 [A]_x000d_
pol. 12931 3429,0*0,05 = 171,450 [B]_x000d_
Mezisoučet = 423,550 [C]_x000d_
Celkem t C*2,0 = 847,100 [D]</t>
  </si>
  <si>
    <t>Položka zahrnuje:
- veškeré poplatky provozovateli skládky související s uložením odpadu na skládce.
Položka nezahrnuje:
- x</t>
  </si>
  <si>
    <t>2</t>
  </si>
  <si>
    <t>kamenivo, předpoklad 2200kg/m3
položka bude čerpána dle skutečnosti a se souhlasem TDS</t>
  </si>
  <si>
    <t>pol. 11332 1036,808 = 1036,808 [A]_x000d_
Mezisoučet = 1036,808 [B]_x000d_
Celkem t B*2,2 = 2280,978 [C]</t>
  </si>
  <si>
    <t>Zemní práce</t>
  </si>
  <si>
    <t>11332</t>
  </si>
  <si>
    <t>ODSTRANĚNÍ PODKLADŮ ZPEVNĚNÝCH PLOCH Z KAMENIVA NESTMELENÉHO</t>
  </si>
  <si>
    <t>M3</t>
  </si>
  <si>
    <t>odstranění stávajících podkladních vrstev vozovky_x000d_
sanace vozovky - předpoklad 10% plochy vozovky
včetně odvozu na trvalou skládku bez ohledu na vzdálenost (skládka zvolena zhotovitelem) a uložení na skládku, poplatek za skládku vykázán v pol. č. 014102.2_x000d_
položka bude čerpána dle skutečnosti a se souhlasem TDS</t>
  </si>
  <si>
    <t>17876,0*0,1*0,58 = 1036,808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</si>
  <si>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</si>
  <si>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</si>
  <si>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</si>
  <si>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odstranění stávajících podkladních vrstev vozovky (penetrační makadam)_x000d_
sanace vozovky - předpoklad 10% plochy vozovky_x000d_
včetně odvozu na mezideponii pro zpětné využití (viz pol. č. 17110)_x000d_
položka bude čerpána dle skutečnosti a se souhlasem TDS</t>
  </si>
  <si>
    <t>17876,0*0,1*0,13*1,05 = 244,007 [A]</t>
  </si>
  <si>
    <t>11372</t>
  </si>
  <si>
    <t>FRÉZOVÁNÍ ZPEVNĚNÝCH PLOCH ASFALTOVÝCH</t>
  </si>
  <si>
    <t>včetně odvozu na skládku KSÚSV (Štěměchy)_x000d_
hodnota "C" bude čerpána dle skutečnosti a se souhlasem TDS</t>
  </si>
  <si>
    <t>vozovka 17876,0*1,02*0,1 = 1823,352 [A]_x000d_
napojení (7+229+54+36+26+35+52,5)*0,04 = 17,580 [B]_x000d_
pro ACP v místech lokálních vysprávek (2833/50)*6,5*2,0/2*0,05 = 18,415 [C]_x000d_
Celkové množství = 1859,347</t>
  </si>
  <si>
    <t>113763</t>
  </si>
  <si>
    <t>FRÉZOVÁNÍ DRÁŽKY PRŮŘEZU DO 300MM2 V ASFALTOVÉ VOZOVCE</t>
  </si>
  <si>
    <t>M</t>
  </si>
  <si>
    <t>proříznutí drážky 30x40mm pro opravu trhlin
položka bude čerpána dle skutečnosti a se souhlasem TDS</t>
  </si>
  <si>
    <t>(2833/50)*6,5 = 368,290 [A]</t>
  </si>
  <si>
    <t>Položka zahrnuje:
- veškerou manipulaci s vybouranou sutí a s vybouranými hmotami vč. uložení na skládku.
Položka nezahrnuje:
- x</t>
  </si>
  <si>
    <t>12920</t>
  </si>
  <si>
    <t>ČIŠTĚNÍ KRAJNIC OD NÁNOSU</t>
  </si>
  <si>
    <t>tl. 100mm_x000d_
včetně odvozu na trvalou skládku bez ohledu na vzdálenost (skládka zvolena zhotovitelem) a uložení na skládku, poplatek za skládku vykázán v pol. č. 014102.1</t>
  </si>
  <si>
    <t>(1182+1339)*0,1 = 252,100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</si>
  <si>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</si>
  <si>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12931</t>
  </si>
  <si>
    <t>ČIŠTĚNÍ PŘÍKOPŮ OD NÁNOSU DO 0,25M3/M</t>
  </si>
  <si>
    <t>včetně odvozu na trvalou skládku bez ohledu na vzdálenost (skládka zvolena zhotovitelem) a uložení na skládku, poplatek za skládku vykázán v pol. č. 014102.1_x000d_
položka bude čerpána dle skutečnosti a se souhlasem TDS</t>
  </si>
  <si>
    <t>(230+68+56+86+410+282+945+118+45)+(79+498+46+204+189+24+149) = 3429,000 [A]</t>
  </si>
  <si>
    <t>12980</t>
  </si>
  <si>
    <t>ČIŠTĚNÍ ULIČNÍCH VPUSTÍ</t>
  </si>
  <si>
    <t>17110</t>
  </si>
  <si>
    <t>ULOŽENÍ SYPANINY DO NÁSYPŮ SE ZHUTNĚNÍM</t>
  </si>
  <si>
    <t>zpětné uložení penetračního makadamu (viz pol. č. 11333) v místech sanací (předpoklad 10% plochy vozovky)
položka bude čerpána dle skutečnosti a se souhlasem TDS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</si>
  <si>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</si>
  <si>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</si>
  <si>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</si>
  <si>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M2</t>
  </si>
  <si>
    <t>sanace vozovky - předpoklad 10% plochy vozovky_x000d_
položka bude čerpána dle skutečnosti a se souhlasem TDS</t>
  </si>
  <si>
    <t>17876,0*0,1 = 1787,600 [A]</t>
  </si>
  <si>
    <t>Položka zahrnuje:
- úpravu pláně včetně vyrovnání výškových rozdílů. Míru zhutnění určuje projekt.
Položka nezahrnuje:
- x</t>
  </si>
  <si>
    <t>Základy</t>
  </si>
  <si>
    <t>21461</t>
  </si>
  <si>
    <t>SEPARAČNÍ GEOTEXTILIE</t>
  </si>
  <si>
    <t>Separační geotextilie typu S2 dle TP 97 (odolnost proti statickému protržení min. 3 kN)_x000d_
sanace vozovky - předpoklad 10% plochy vozovky_x000d_
položka bude čerpána dle skutečnosti a se souhlasem TDS</t>
  </si>
  <si>
    <t>17876,0*0,1*1,2 = 2145,120 [A]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</si>
  <si>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</si>
  <si>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5</t>
  </si>
  <si>
    <t>Komunikace</t>
  </si>
  <si>
    <t>56140G</t>
  </si>
  <si>
    <t xml:space="preserve">SMĚSI Z KAMENIVA STMELENÉ CEMENTEM  SC C 8/10</t>
  </si>
  <si>
    <t>SC 0/32 C8/10 tl. 130mm_x000d_
sanace vozovky - předpoklad 10% plochy vozovky_x000d_
položka bude čerpána dle skutečnosti a se souhlasem TDS</t>
  </si>
  <si>
    <t>17876,0*0,1*0,13 = 232,388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</si>
  <si>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</si>
  <si>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56330</t>
  </si>
  <si>
    <t>VOZOVKOVÉ VRSTVY ZE ŠTĚRKODRTI</t>
  </si>
  <si>
    <t>ŠDA 0/63 tl. 200mm_x000d_
sanace vozovky - předpoklad 10% plochy vozovky_x000d_
položka bude čerpána dle skutečnosti a se souhlasem TDS</t>
  </si>
  <si>
    <t>17876,0*0,1*0,2 = 357,520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</si>
  <si>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</si>
  <si>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ŠDA 0/32 tl. 200mm_x000d_
sanace vozovky - předpoklad 10% plochy vozovky_x000d_
položka bude čerpána dle skutečnosti a se souhlasem TDS</t>
  </si>
  <si>
    <t>56360</t>
  </si>
  <si>
    <t>VOZOVKOVÉ VRSTVY Z RECYKLOVANÉHO MATERIÁLU</t>
  </si>
  <si>
    <t>nezpevněné sjezdy z asf. recyklátu prům. tl. 50mm_x000d_
Bude využit recyklovaný materiál získaný na stavbě nebo ze skládky investora. 
Investor provede max. naložení</t>
  </si>
  <si>
    <t>(7,5+6,5+14,5+9,5+18+12,5+14,5+11+14+12,5+9,5)*0,05 = 6,500 [A]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</si>
  <si>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</si>
  <si>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56960</t>
  </si>
  <si>
    <t>ZPEVNĚNÍ KRAJNIC Z RECYKLOVANÉHO MATERIÁLU</t>
  </si>
  <si>
    <t>nezpevněná krajnice z asf. recyklátu tl. 100mm_x000d_
Bude využit recyklovaný materiál získaný na stavbě nebo ze skládky investora. 
Investor provede max. naložení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</si>
  <si>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</si>
  <si>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572123</t>
  </si>
  <si>
    <t>INFILTRAČNÍ POSTŘIK Z EMULZE DO 1,0KG/M2</t>
  </si>
  <si>
    <t>PI-CP min. 0,9kg/m2 po vyštěpení pod geomříž</t>
  </si>
  <si>
    <t>trhliny ((2833/50)*6,5)*2 = 736,580 [A]_x000d_
sanace - předpoklad 10% plochy vozovky 17876,0*0,1 = 1787,600 [B]_x000d_
Celkové množství = 2524,180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</si>
  <si>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</si>
  <si>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</si>
  <si>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</si>
  <si>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PS-C 0,3kg/m2 po vyštěpení</t>
  </si>
  <si>
    <t>pod ACO 17876,0 = 17876,000 [A]</t>
  </si>
  <si>
    <t>572223</t>
  </si>
  <si>
    <t>SPOJOVACÍ POSTŘIK Z EMULZE DO 1,0KG/M2</t>
  </si>
  <si>
    <t>PS-C 0,7kg/m2 po vyštěpení</t>
  </si>
  <si>
    <t>napojení 7+229+54+36+26+35+52,5+7/2 = 443,000 [A]_x000d_
pod ACL 17876,0*1,02 = 18233,520 [B]_x000d_
Celkové množství = 18676,520</t>
  </si>
  <si>
    <t>57476</t>
  </si>
  <si>
    <t>VOZOVKOVÉ VÝZTUŽNÉ VRSTVY Z GEOMŘÍŽOVINY S TKANINOU</t>
  </si>
  <si>
    <t>sklovláknitý pletený geokompozit min. 100/100 kN/m a protažení do porušení nejvýše 3%, oka 25x25 mm, se stabilitou vázaných bodů min. 50 N, bod měknutí ochranného povlaku min. 230 °C a netkanou PES textilií 20-40 g/m2 a CBR min. 30 N pro zajištění instalace.
Výztužná vložka bude splňovat požadavky ČSN EN ISO 10319 a TP 115.
položka bude čerpána dle skutečnosti a se souhlasem TDS</t>
  </si>
  <si>
    <t>Položka zahrnuje:
- dodání geomříže v požadované kvalitě a v množství včetně přesahů (přesahy započteny v jednotkové ceně)
- očištění podkladu
- pokládka geomříže dle předepsaného technologického předpisu
Položka nezahrnuje:
- x</t>
  </si>
  <si>
    <t>574A34</t>
  </si>
  <si>
    <t>ASFALTOVÝ BETON PRO OBRUSNÉ VRSTVY ACO 11+ TL. 40MM</t>
  </si>
  <si>
    <t>ACO 11+ 50/70 tl. 40mm</t>
  </si>
  <si>
    <t>vozovka 17876,0 = 17876,000 [A]_x000d_
napojení (7+229+54+36+26+35+52,5) = 439,500 [B]_x000d_
Celkové množství = 18315,500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</si>
  <si>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</si>
  <si>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574C56</t>
  </si>
  <si>
    <t>ASFALTOVÝ BETON PRO LOŽNÍ VRSTVY ACL 16+, 16S TL. 60MM</t>
  </si>
  <si>
    <t>ACL 16+ 50/70 tl. 60mm</t>
  </si>
  <si>
    <t>vozovka 17876,0*1,02 = 18233,520 [A]_x000d_
napojení 7/2 = 3,500 [B]_x000d_
Celkové množství = 18237,020</t>
  </si>
  <si>
    <t>574E46</t>
  </si>
  <si>
    <t>ASFALTOVÝ BETON PRO PODKLADNÍ VRSTVY ACP 16+, 16S TL. 50MM</t>
  </si>
  <si>
    <t>ACP 16+ 50/70 tl. 50mm_x000d_
sanace vozovky - předpoklad 10% plochy vozovky_x000d_
v případě potřeby v místech lokálních vysprávek trhlin po odfrézování_x000d_
položka bude čerpána dle skutečnosti a se souhlasem TDS</t>
  </si>
  <si>
    <t>sanace vozovky 17876,0*0,1*1,2 = 2145,120 [A]_x000d_
sanace trhlin (2833/50)*6,5*2,0/2 = 368,290 [B]_x000d_
Celkové množství = 2513,410</t>
  </si>
  <si>
    <t>58910</t>
  </si>
  <si>
    <t>VÝPLŇ SPAR ASFALTEM</t>
  </si>
  <si>
    <t>napojení na stávající komunikace
položka bude čerpána dle skutečnosti a se souhlasem TDS</t>
  </si>
  <si>
    <t>6,7+8,3+37+47+21,5+15+10+15+22+6,5 = 189,000 [A]</t>
  </si>
  <si>
    <t>Položka zahrnuje: 
- dodávku předepsaného materiálu
- vyčištění a výplň spar tímto materiálem
Položka nezahrnuje:
- x</t>
  </si>
  <si>
    <t>8</t>
  </si>
  <si>
    <t>Potrubí</t>
  </si>
  <si>
    <t>89922</t>
  </si>
  <si>
    <t>VÝŠKOVÁ ÚPRAVA MŘÍŽÍ</t>
  </si>
  <si>
    <t>km 23,100</t>
  </si>
  <si>
    <t>Položka zahrnuje:
- všechny nutné práce a materiály pro zvýšení nebo snížení zařízení (včetně nutné úpravy stávajícího povrchu vozovky nebo chodníku)
Položka nezahrnuje:
- x</t>
  </si>
  <si>
    <t>9</t>
  </si>
  <si>
    <t>Ostatní konstrukce a práce</t>
  </si>
  <si>
    <t>91228</t>
  </si>
  <si>
    <t>SMĚROVÉ SLOUPKY Z PLAST HMOT VČETNĚ ODRAZNÉHO PÁSKU</t>
  </si>
  <si>
    <t>bílé</t>
  </si>
  <si>
    <t>142 = 142,000 [A]</t>
  </si>
  <si>
    <t>Položka zahrnuje:
- dodání a osazení sloupku včetně nutných zemních prací
- vnitrostaveništní a mimostaveništní doprava
- odrazky plastové nebo z retroreflexní fólie
Položka nezahrnuje:
- x</t>
  </si>
  <si>
    <t>červené
položka bude čerpána dle skutečnosti a se souhlasem TDS</t>
  </si>
  <si>
    <t>2 = 2,000 [A]</t>
  </si>
  <si>
    <t>912283</t>
  </si>
  <si>
    <t>SMĚROVÉ SLOUPKY Z PLAST HMOT - DEMONTÁŽ A ODVOZ</t>
  </si>
  <si>
    <t>včetně odvozu a uložení na skládku KSÚSV</t>
  </si>
  <si>
    <t>Položka zahrnuje:
- demontáž stávajícího sloupku
- jeho odvoz do skladu nebo na skládku
Položka nezahrnuje:
- x</t>
  </si>
  <si>
    <t>91267</t>
  </si>
  <si>
    <t>ODRAZKY NA SVODIDLA</t>
  </si>
  <si>
    <t>Položka zahrnuje:
- kompletní dodávka se všemi pomocnými a doplňujícími pracemi a součástmi
Položka nezahrnuje:
- x</t>
  </si>
  <si>
    <t>914131</t>
  </si>
  <si>
    <t>DOPRAVNÍ ZNAČKY ZÁKLADNÍ VELIKOSTI OCELOVÉ TŘ RA2 - DODÁVKA A MONTÁŽ</t>
  </si>
  <si>
    <t>výměna SDZ: 1x E2d_x000d_
nové SDZ: 1x P1
včetně upevňovacích prvků a osazení</t>
  </si>
  <si>
    <t>1+1 = 2,000 [A]</t>
  </si>
  <si>
    <t>Položka zahrnuje:
- dodávku a montáž značek v požadovaném provedení
Položka nezahrnuje:
- x</t>
  </si>
  <si>
    <t>914133</t>
  </si>
  <si>
    <t>DOPRAVNÍ ZNAČKY ZÁKLADNÍ VELIKOSTI OCELOVÉ TŘ RA2 - DEMONTÁŽ</t>
  </si>
  <si>
    <t>včetně odvozu a uložení na skládku KSÚSV
výměna SDZ: 1x E2d
rušené SDZ: 1x P1</t>
  </si>
  <si>
    <t>Položka zahrnuje:
- odstranění, demontáž a odklizení materiálu s odvozem na předepsané místo
Položka nezahrnuje:
- x</t>
  </si>
  <si>
    <t>914921</t>
  </si>
  <si>
    <t>SLOUPKY A STOJKY DOPRAVNÍCH ZNAČEK Z OCEL TRUBEK DO PATKY - DODÁVKA A MONTÁŽ</t>
  </si>
  <si>
    <t>Položka zahrnuje:
- sloupky
- upevňovací zařízení
- osazení (betonová patka, zemní práce)
Položka nezahrnuje:
- x</t>
  </si>
  <si>
    <t>914923</t>
  </si>
  <si>
    <t>SLOUPKY A STOJKY DZ Z OCEL TRUBEK DO PATKY DEMONTÁŽ</t>
  </si>
  <si>
    <t>915221</t>
  </si>
  <si>
    <t>VODOR DOPRAV ZNAČ PLASTEM STRUKTURÁLNÍ NEHLUČNÉ - DOD A POKLÁDKA</t>
  </si>
  <si>
    <t>finální DZ</t>
  </si>
  <si>
    <t>V1a 0,125 697*0,125 = 87,125 [A]_x000d_
V2a 3/6/0,125 1650*1/3*0,125 = 68,750 [B]_x000d_
V2b 1,5/1,5/0,25 86/2*0,25 = 10,750 [C]_x000d_
V2b 3/1,5/0,125 466*2/3*0,125 = 38,833 [D]_x000d_
V4 0,125 146*0,25 = 36,500 [E]_x000d_
Celkové množství = 241,958</t>
  </si>
  <si>
    <t>Položka zahrnuje:
- dodání a pokládku nátěrového materiálu
- předznačení a reflexní úpravu
Položka nezahrnuje:
- x
Způsob měření:
- měří se pouze natíraná plocha</t>
  </si>
  <si>
    <t>919111</t>
  </si>
  <si>
    <t>ŘEZÁNÍ ASFALTOVÉHO KRYTU VOZOVEK TL DO 50MM</t>
  </si>
  <si>
    <t>napojení</t>
  </si>
  <si>
    <t>Položka zahrnuje:
- řezání vozovkové vrstvy v předepsané tloušťce
- spotřeba vody
Položka nezahrnuje:
- x</t>
  </si>
  <si>
    <t>931316</t>
  </si>
  <si>
    <t>TĚSNĚNÍ DILATAČ SPAR ASF ZÁLIVKOU PRŮŘ DO 800MM2</t>
  </si>
  <si>
    <t>sanace podkladních vrstev asfaltových, oprava trhlin (oprava dle TP 115), včetně penetračního adhezního nátěru
modifikovaná asfaltová hmota musí mít parametry splňující požadavky dle ČSN EN 14188-1. 
položka bude čerpána dle skutečnosti a se souhlasem TDS</t>
  </si>
  <si>
    <t>Položka zahrnuje:
- dodávku a osazení předepsaného materiálu
- očištění ploch spáry před úpravou
- očištění okolí spáry po úpravě
Položka nezahrnuje:
- těsnící profil</t>
  </si>
  <si>
    <t>pol. 12273 31,55 = 31,550 [A]_x000d_
pol. 12920 30,4 = 30,400 [B]_x000d_
pol. 12931 286,0*0,05 = 14,300 [C]_x000d_
pol. 13173 3,885 = 3,885 [D]_x000d_
pol. 13273 82,718-13,8 = 68,918 [E]_x000d_
Mezisoučet = 149,053 [F]_x000d_
Celkem t F*2,0 = 298,106 [G]</t>
  </si>
  <si>
    <t>kamenivo, předpoklad 2200kg/m3</t>
  </si>
  <si>
    <t>pol. 11332 165,7-181*2*0,1 = 129,500 [A]_x000d_
Mezisoučet = 129,500 [B]_x000d_
Celkem t B*2,2 = 284,900 [C]</t>
  </si>
  <si>
    <t>3</t>
  </si>
  <si>
    <t>t</t>
  </si>
  <si>
    <t>beton (předpoklad 2300kg/m3)</t>
  </si>
  <si>
    <t>pol. 11328 41*0,3*0,2 = 2,460 [A]_x000d_
pol. 11352 24*0,4*0,4 = 3,840 [B]_x000d_
Mezisoučet = 6,300 [C]_x000d_
Celkem t C*2,3 = 14,490 [D]</t>
  </si>
  <si>
    <t>11317</t>
  </si>
  <si>
    <t>ODSTRAN KRYTU ZPEVNĚNÝCH PLOCH Z DLAŽEB KOSTEK</t>
  </si>
  <si>
    <t>včetně odvozu a uložení na mezideponii pro zpětné využití</t>
  </si>
  <si>
    <t>92*0,25*0,25 = 5,750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</si>
  <si>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</si>
  <si>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11328</t>
  </si>
  <si>
    <t>ODSTRANĚNÍ PŘÍKOPŮ, ŽLABŮ A RIGOLŮ Z PŘÍKOPOVÝCH TVÁRNIC</t>
  </si>
  <si>
    <t>odstranění stávajících betonových žlabovek_x000d_
včetně odvozu na trvalou skládku bez ohledu na vzdálenost (skládka zvolena zhotovitelem) a uložení na skládku, poplatek za skládku vykázán v pol. č. 014102.3</t>
  </si>
  <si>
    <t>41,0*0,3 = 12,300 [A]</t>
  </si>
  <si>
    <t xml:space="preserve">Položka zahrnuje:
-  odstranění tvárnic včetně podkladu
-  veškerou manipulaci s vybouranou sutí a s vybouranými hmotami,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</si>
  <si>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odstranění stávajících podkladních vrstev vozovky v místě sanace a v místech s menší tloušťkou asf. krytu
včetně odvozu na trvalou skládku bez ohledu na vzdálenost (skládka zvolena zhotovitelem) a uložení na skládku, poplatek za skládku vykázán v pol. č. 014102.2_x000d_
část materiálu bude odvezena na mezideponii pro zpětné využití pro recyklaci za studena (viz pol. č. 17110)</t>
  </si>
  <si>
    <t>sanace 181*2*0,35 = 126,700 [A]_x000d_
 200*6,5*0,03 = 39,000 [B]_x000d_
Celkové množství = 165,700</t>
  </si>
  <si>
    <t>odstranění stávajících podkladních vrstev vozovky pro recyklaci v místě sanace (penetrační makadam)
včetně odvozu na mezideponii pro zpětné uložení</t>
  </si>
  <si>
    <t>181*2*0,1 = 36,200 [A]</t>
  </si>
  <si>
    <t>11352</t>
  </si>
  <si>
    <t>ODSTRANĚNÍ CHODNÍKOVÝCH A SILNIČNÍCH OBRUBNÍKŮ BETONOVÝCH</t>
  </si>
  <si>
    <t>včetně odvozu na trvalou skládku bez ohledu na vzdálenost (skládka zvolena zhotovitelem) a uložení na skládku, poplatek za skládku vykázán v pol. č. 014102.3</t>
  </si>
  <si>
    <t>včetně odvozu na skládku KSÚSV (Štěměchy)</t>
  </si>
  <si>
    <t>vozovka 6231,0*1,01*0,11 = 692,264 [A]_x000d_
napojení (29+25,5+14+37+33+26+37,5+19,5+38,5+19+55)*0,04 = 13,360 [B]_x000d_
Celkové množství = 705,624</t>
  </si>
  <si>
    <t>12273</t>
  </si>
  <si>
    <t>ODKOPÁVKY A PROKOPÁVKY OBECNÉ TŘ. I</t>
  </si>
  <si>
    <t>odkop pro lomový kámen a kamennou dlažbu a pod krajnicí
včetně odvozu bez ohledu na vzdálenost (skládka zvolena zhotovitelem) a uložení na skládku, poplatek za skládku je vykázán v pol. č. 014102.1</t>
  </si>
  <si>
    <t>lom. kámen 4,0*0,2*2 = 1,600 [A]_x000d_
dlažba 3,8*0,25 = 0,950 [B]_x000d_
pod krajnicí 145*0,1*2 = 29,000 [C]_x000d_
Celkové množství = 31,550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</si>
  <si>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</si>
  <si>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12573</t>
  </si>
  <si>
    <t>VYKOPÁVKY ZE ZEMNÍKŮ A SKLÁDEK TŘ. I</t>
  </si>
  <si>
    <t>zajištění a natěžení humózního materiálu, včetně dopravy</t>
  </si>
  <si>
    <t>62*0,1 = 6,200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</si>
  <si>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</si>
  <si>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tl. 100mm
včetně odvozu na trvalou skládku bez ohledu na vzdálenost (skládka zvolena zhotovitelem) a uložení na skládku, poplatek za skládku vykázán v pol. č. 014102.1</t>
  </si>
  <si>
    <t>304,0*0,1 = 30,400 [A]</t>
  </si>
  <si>
    <t>včetně odvozu na trvalou skládku bez ohledu na vzdálenost (skládka zvolena zhotovitelem) a uložení na skládku, poplatek za skládku vykázán v pol. č. 014102.1
položka bude čerpána dle skutečnosti a se souhlasem TDS</t>
  </si>
  <si>
    <t>(65+41+18)+(59+103) = 286,000 [A]</t>
  </si>
  <si>
    <t>13173</t>
  </si>
  <si>
    <t>HLOUBENÍ JAM ZAPAŽ I NEPAŽ TŘ. I</t>
  </si>
  <si>
    <t>hloubení jámy pro UV a ŠV
včetně odvozu bez ohledu na vzdálenost (skládka zvolena zhotovitelem) a uložení na skládku, poplatek za skládku je vykázán v pol. č. 014102.1</t>
  </si>
  <si>
    <t>1,2*1,2*1,5*1 = 2,160 [A]_x000d_
 (1,0*1,0*0,5*2+1,0*1,0*1,3)-(0,5*0,5*0,5*2+0,5*0,5*1,3) = 1,725 [B]_x000d_
Celkové množství = 3,885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</si>
  <si>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</si>
  <si>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13273</t>
  </si>
  <si>
    <t>HLOUBENÍ RÝH ŠÍŘ DO 2M PAŽ I NEPAŽ TŘ. I</t>
  </si>
  <si>
    <t>hloubení rýh pro obrubníky, rigol, přípojky
včetně odvozu bez ohledu na vzdálenost (skládka zvolena zhotovitelem) a uložení na skládku, poplatek za skládku je vykázán v pol. č. 014102.1_x000d_
část materiálu bude použita zpětně pro zásyp (viz pol. č. 17411)</t>
  </si>
  <si>
    <t>pro obrubníky 0,4*0,4*(164+112) = 44,160 [A]_x000d_
pro rigol 23,0*0,25 = 5,750 [B]_x000d_
pro žlabovky (8,3+2,5)*0,6*0,35 = 2,268 [C]_x000d_
pro přípojky 5,0*0,8*1,2 = 4,800 [D]_x000d_
pro lože ze ŠD pod obrubníky 164*0,5*0,15+112*0,8*0,15 = 25,740 [E]_x000d_
Celkové množství = 82,718</t>
  </si>
  <si>
    <t>vrácení materiálu pro recyklaci v místě sanace (viz pol. č. 11332 a 11333)</t>
  </si>
  <si>
    <t>181*2*0,2 = 72,400 [A]</t>
  </si>
  <si>
    <t>17380</t>
  </si>
  <si>
    <t>ZEMNÍ KRAJNICE A DOSYPÁVKY Z NAKUPOVANÝCH MATERIÁLŮ</t>
  </si>
  <si>
    <t>zhutněná dosypávka pod krajnicí
materiál vhodný do násypů dle ČSN 73 6133</t>
  </si>
  <si>
    <t>145*0,1*2 = 29,000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</si>
  <si>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</si>
  <si>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17411</t>
  </si>
  <si>
    <t>ZÁSYP JAM A RÝH ZEMINOU SE ZHUTNĚNÍM</t>
  </si>
  <si>
    <t>zásyp po osazení obrubníků_x000d_
materiál bude využit z pol. č. 13273</t>
  </si>
  <si>
    <t>(164+112)*0,05 = 13,800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</si>
  <si>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</si>
  <si>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</si>
  <si>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</si>
  <si>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zásyp po realizaci přípojek a UV_x000d_
materiál vhodný do násypů dle ČSN 73 6133</t>
  </si>
  <si>
    <t>přípojky 5,0*0,8*1,2-0,1*0,1*3,14*5-0,15*5 = 3,893 [A]_x000d_
UV 1,2*1,2*1,5*1-0,5*0,5*1,2*1-1,2*1,2*0,1 = 1,716 [B]_x000d_
ŠV (1,0*1,0*0,5*2+1,0*1,0*1,3)-(0,5*0,5*0,5*2+0,5*0,5*1,3) = 1,725 [C]_x000d_
Celkové množství = 7,334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</si>
  <si>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</si>
  <si>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sanace vozovky
položka bude čerpána dle skutečnosti a se souhlasem TDS</t>
  </si>
  <si>
    <t>181,0*2,0 = 362,000 [A]</t>
  </si>
  <si>
    <t>18230</t>
  </si>
  <si>
    <t>ROZPROSTŘENÍ ORNICE V ROVINĚ</t>
  </si>
  <si>
    <t>62,0*0,1 = 6,200 [A]</t>
  </si>
  <si>
    <t>Položka zahrnuje:
- nutné přemístění ornice z dočasných skládek vzdálených do 50m
- rozprostření ornice v předepsané tloušťce v rovině a ve svahu do 1:5</t>
  </si>
  <si>
    <t>18241</t>
  </si>
  <si>
    <t>ZALOŽENÍ TRÁVNÍKU RUČNÍM VÝSEVEM</t>
  </si>
  <si>
    <t>62 = 62,000 [A]</t>
  </si>
  <si>
    <t>Položka zahrnuje:
- dodání předepsané travní směsi, její výsev na ornici, zalévání, první pokosení, to vše bez ohledu na sklon terénu
Položka nezahrnuje:
- x</t>
  </si>
  <si>
    <t>21197</t>
  </si>
  <si>
    <t>OPLÁŠTĚNÍ ODVODŇOVACÍCH ŽEBER Z GEOTEXTILIE</t>
  </si>
  <si>
    <t>separační geotextilie s mechanickou odolností proti protlačení min. 3kN</t>
  </si>
  <si>
    <t>177,0*2,0 = 354,000 [A]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</si>
  <si>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</si>
  <si>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212635</t>
  </si>
  <si>
    <t>TRATIVODY KOMPL Z TRUB Z PLAST HM DN DO 150MM, RÝHA TŘ I</t>
  </si>
  <si>
    <t>silniční drenáž bude z plastových hmot DN 150 s tuhostí SN 8 do štěrkopískového lože a obsypu z kameniva fr. 8/16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</si>
  <si>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</si>
  <si>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Separační geotextilie typu S2 dle TP 97 (odolnost proti statickému protržení min. 3 kN)
sanace vozovky</t>
  </si>
  <si>
    <t>181,0*2,0*1,2 = 434,400 [A]</t>
  </si>
  <si>
    <t>4</t>
  </si>
  <si>
    <t>Vodorovné konstrukce</t>
  </si>
  <si>
    <t>451312</t>
  </si>
  <si>
    <t>PODKLADNÍ A VÝPLŇOVÉ VRSTVY Z PROSTÉHO BETONU C12/15</t>
  </si>
  <si>
    <t>podkladní beton C12/15-X0 tl. 100mm pod UV</t>
  </si>
  <si>
    <t>1,2*1,2*0,1*1 = 0,144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</si>
  <si>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</si>
  <si>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45131A</t>
  </si>
  <si>
    <t>PODKLADNÍ A VÝPLŇOVÉ VRSTVY Z PROSTÉHO BETONU C20/25</t>
  </si>
  <si>
    <t>betonové lože pod lomový kámen C20/25nXF3 tl. 200mm</t>
  </si>
  <si>
    <t>4,0*0,2 = 0,800 [A]</t>
  </si>
  <si>
    <t>45152</t>
  </si>
  <si>
    <t>PODKLADNÍ A VÝPLŇOVÉ VRSTVY Z KAMENIVA DRCENÉHO</t>
  </si>
  <si>
    <t>podkladní vrstva ŠDA 0/32 pod obrubníky_x000d_
položka bude čerpána se souhlasem TDS</t>
  </si>
  <si>
    <t>lože ze ŠD pod obrubníky 164*0,5*0,15+112*0,8*0,15 = 25,740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</si>
  <si>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</si>
  <si>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465512</t>
  </si>
  <si>
    <t>DLAŽBY Z LOMOVÉHO KAMENE NA MC</t>
  </si>
  <si>
    <t>lomový kámen tl. 200mm, včetně vyspárování M25-XF4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</si>
  <si>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</si>
  <si>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ŠDA 0/63 tl. 250mm</t>
  </si>
  <si>
    <t>181,0*2,0*0,25 = 90,500 [A]</t>
  </si>
  <si>
    <t>nezpevněné sjezdy z asf. recyklátu prům. tl. 50mm
Bude využit recyklovaný materiál získaný na stavbě nebo ze skládky investora. 
Investor provede max. naložení</t>
  </si>
  <si>
    <t>(11+7,5)*0,05 = 0,925 [A]</t>
  </si>
  <si>
    <t>567504</t>
  </si>
  <si>
    <t>VRSTVY PRO OBNOVU A OPRAVY RECYK ZA STUDENA CEM A ASF EMULZÍ</t>
  </si>
  <si>
    <t xml:space="preserve">Rozfrézování a recyklace vrstev technologií recyklace za studena dle ČSN 73 6147 "Recyklace konstrukčních vrstev vozovek za studena". 
Daná recyklace bude provedena s doplněním drobným drceným kamenivem s přídavkem cementu a asfaltové emulze dle ČSN 73 6147.  
RS CA 0/32 (na místě), tl. 120 - 250 mm, vč. rozfrézování, reprofilace a přehrnutí profilu, vč. průkazních zkoušek. 
Dávkování pojiv bude určeno na základě PRŮKAZNÍCH ZKOUŠEK včetně provedení vyrovnávky příčného a podelného sklonu do předepsaných profilů, vč. zhutnění. 
Minimální dávkování pojiva bude: cement 2,5 % hmotnosti, asfaltová emulze 2 % hmotnosti zbytkového přidávaného asfaltu, zpěněný asfalt 1,2 % hmotnosti přidávaného asfaltu
Tloušťka vrstvy dle ČSN 73 6147 120 - 250 mm</t>
  </si>
  <si>
    <t>6231,0*1,05*0,20 = 1308,510 [A]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</si>
  <si>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</si>
  <si>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nezpevněná krajnice z asf. recyklátu tl. 100mm
Bude využit recyklovaný materiál získaný na stavbě nebo ze skládky investora. 
Investor provede max. naložení</t>
  </si>
  <si>
    <t>pod ACO 6231,0 = 6231,000 [A]</t>
  </si>
  <si>
    <t>napojení 29+25,5+14+37+33+26+37,5+19,5+38,5+19+55 = 334,000 [A]</t>
  </si>
  <si>
    <t>574A44</t>
  </si>
  <si>
    <t>ASFALTOVÝ BETON PRO OBRUSNÉ VRSTVY ACO 11+ TL. 50MM</t>
  </si>
  <si>
    <t>ACO 11+ 50/70 tl. 50mm</t>
  </si>
  <si>
    <t>vozovka 6231,0 = 6231,000 [A]_x000d_
napojení (29+25,5+14+37+33+26+37,5+19,5+38,5+19+55) = 334,000 [B]_x000d_
Celkové množství = 6565,000</t>
  </si>
  <si>
    <t>vozovka 6231,0*1,01 = 6293,310 [A]_x000d_
napojení 7/2 = 3,500 [B]_x000d_
Celkové množství = 6296,810</t>
  </si>
  <si>
    <t>58222</t>
  </si>
  <si>
    <t>DLÁŽDĚNÉ KRYTY Z DROBNÝCH KOSTEK DO LOŽE Z MC</t>
  </si>
  <si>
    <t>kamenná dlažba 120/120/120 do betonového lože C20/25nXF3 tl. 100mm, vč. lože a vyspárování_x000d_
kolem UV a skluzů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</si>
  <si>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</si>
  <si>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587206</t>
  </si>
  <si>
    <t>PŘEDLÁŽDĚNÍ KRYTU Z BETONOVÝCH DLAŽDIC SE ZÁMKEM</t>
  </si>
  <si>
    <t>předláždění krytu chodníku a sjezdu, včetně lože z drobného kameniva</t>
  </si>
  <si>
    <t>7+3,5+8,5+11,5 = 30,500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</si>
  <si>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</si>
  <si>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napojení 6,5+11,5+5,5+6,5+17,5+16,5+11+17+9,5+13+11+22,5 = 148,000 [A]</t>
  </si>
  <si>
    <t>87434</t>
  </si>
  <si>
    <t>POTRUBÍ Z TRUB PLASTOVÝCH ODPADNÍCH DN DO 200MM</t>
  </si>
  <si>
    <t>přípojky PP DN200 SN12</t>
  </si>
  <si>
    <t>5 = 5,000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</si>
  <si>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</si>
  <si>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894446</t>
  </si>
  <si>
    <t>ŠACHTY KANAL ZE ŽELEZOBET VČET VÝZT NA POTRUBÍ DN DO 400MM</t>
  </si>
  <si>
    <t>včetně obrubníkové mříže_x000d_
položka bude čerpána dle skutečnosti a se souhlasem TDS</t>
  </si>
  <si>
    <t xml:space="preserve">Položka zahrnuje:
- poklopy s rámem, mříže s rámem, stupadla, žebříky, stropy z bet. dílců a pod.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- předepsané podkladní konstrukce
Položka nezahrnuje:
- x</t>
  </si>
  <si>
    <t>89712</t>
  </si>
  <si>
    <t>VPUSŤ KANALIZAČNÍ ULIČNÍ KOMPLETNÍ Z BETONOVÝCH DÍLCŮ</t>
  </si>
  <si>
    <t xml:space="preserve">uliční vpusti DN 450 s hloubkou odtoku 1,3m pod úrovení mříže, s rámem mříže 500x500mm, únosnost mříže D400_x000d_
vpusť obsahuje koš na zachycení splavenin, včetně všech dodávek a potřebných prací  _x000d_
včetně zápachové uzávěrky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</si>
  <si>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</si>
  <si>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899121</t>
  </si>
  <si>
    <t>MŘÍŽE OCELOVÉ SAMOSTATNÉ</t>
  </si>
  <si>
    <t>obrubníková mříž</t>
  </si>
  <si>
    <t>Položka zahrnuje:
- dodávku a osazení předepsané mříže včetně rámu
Položka nezahrnuje:
- x</t>
  </si>
  <si>
    <t>899522</t>
  </si>
  <si>
    <t>OBETONOVÁNÍ POTRUBÍ Z PROSTÉHO BETONU DO C12/15</t>
  </si>
  <si>
    <t>obetonování přípojek C12/15-X0</t>
  </si>
  <si>
    <t>5,0*0,15 = 0,750 [A]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</si>
  <si>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</si>
  <si>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6 = 6,000 [A]</t>
  </si>
  <si>
    <t>nové SDZ: 1x IJ4c
včetně upevňovacích prvků a osazení</t>
  </si>
  <si>
    <t>1 = 1,000 [A]</t>
  </si>
  <si>
    <t>V1a 0,125 471*0,125 = 58,875 [A]_x000d_
V2a 1,5/1,5/0,25 139/2*0,25 = 17,375 [B]_x000d_
V2b 3/1,5/0,25 351*2/3*0,125 = 29,250 [C]_x000d_
V4 0,25 14,0*0,25 = 3,500 [D]_x000d_
V4 0,5/0,5/0,25 12,5/2*0,25 = 1,563 [E]_x000d_
V5 3,5*2*0,5 = 3,500 [F]_x000d_
V7 4*0,5*(7+7) = 28,000 [G]_x000d_
V11a 38*0,125+49*0,125 = 10,875 [H]_x000d_
Celkové množství = 152,938</t>
  </si>
  <si>
    <t>91552</t>
  </si>
  <si>
    <t>VODOR DOPRAV ZNAČ - PÍSMENA</t>
  </si>
  <si>
    <t>nápis BUS</t>
  </si>
  <si>
    <t>3*4 = 12,000 [A]</t>
  </si>
  <si>
    <t>Položka zahrnuje:
- dodání a pokládku nátěrového materiálu
- předznačení a reflexní úpravu
Položka nezahrnuje:
- x</t>
  </si>
  <si>
    <t>917224</t>
  </si>
  <si>
    <t>SILNIČNÍ A CHODNÍKOVÉ OBRUBY Z BETONOVÝCH OBRUBNÍKŮ ŠÍŘ 150MM</t>
  </si>
  <si>
    <t>betonový obrubník průřezu 150x250 do bet. lože C20/25nXF3</t>
  </si>
  <si>
    <t>Položka zahrnuje:
- dodání a pokládku betonových obrubníků o rozměrech předepsaných zadávací dokumentací
- betonové lože i boční betonovou opěrku
Položka nezahrnuje:
- x</t>
  </si>
  <si>
    <t>betonový obrubník průřezu 150x300 do bet. lože C20/25nXF3</t>
  </si>
  <si>
    <t>935212</t>
  </si>
  <si>
    <t>PŘÍKOPOVÉ ŽLABY Z BETON TVÁRNIC ŠÍŘ DO 600MM DO BETONU TL 100MM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</si>
  <si>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</si>
  <si>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svahové žlabovky do betonového lože</t>
  </si>
  <si>
    <t>935213</t>
  </si>
  <si>
    <t>PŘEDLÁŽDĚNÍ ŽLABŮ Z TVÁRNIC ŠÍŘ DO 600MM</t>
  </si>
  <si>
    <t>včetně nového betonového lože</t>
  </si>
  <si>
    <t>Položka zahrnuje:
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Položka nezahrnuje:
- x</t>
  </si>
  <si>
    <t>935812</t>
  </si>
  <si>
    <t>ŽLABY A RIGOLY DLÁŽDĚNÉ Z KOSTEK DROBNÝCH DO BETONU TL 100MM</t>
  </si>
  <si>
    <t>kamenná dlažba 120/120/120 do betonového lože C20/25nXF3 tl. 100mm, vč. vyspárování_x000d_
část materiálu bude využita ze stavby (viz pol. č. 11317)</t>
  </si>
  <si>
    <t>kamenný rigol 39 = 39,000 [A]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</si>
  <si>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
Položka nezahrnuje:
- x</t>
  </si>
  <si>
    <t>936384</t>
  </si>
  <si>
    <t>DROBNÉ DOPLŇK KONSTR BETON MONOLIT DO C25/30 S VÝZTUŽÍ</t>
  </si>
  <si>
    <t>nový korpus šachtovpustí po výškovou úroveň 0,5m od výšky mříže, s tloušťkou stěn 0,2 m z monolitického betonu C25/30-XF3, včetně výztuže_x000d_
včetně nátěrů 1x NP + 2x NA</t>
  </si>
  <si>
    <t>(0,6*2+0,6*2)*0,2*0,5*2 = 0,480 [A]</t>
  </si>
  <si>
    <t xml:space="preserve">Položka zahrnuje:
- dodání  čerstvého  betonu  (betonové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
Položka nezahrnuje:
- x</t>
  </si>
  <si>
    <t>96688</t>
  </si>
  <si>
    <t>VYBOURÁNÍ KANALIZAČ ŠACHET KOMPLETNÍCH</t>
  </si>
  <si>
    <t>včetně odvozu, uložení na skládku a poplatku za skládku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</si>
  <si>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</si>
  <si>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96716</t>
  </si>
  <si>
    <t>VYBOURÁNÍ ČÁSTÍ KONSTRUKCÍ ŽELEZOBET</t>
  </si>
  <si>
    <t>vybourání částí stávajících šachtovpustí budou po výškovou úroveň –0.5 m_x000d_
včetně odvozu, uložení na skládku a poplatku za skládku</t>
  </si>
  <si>
    <t>(0,6*2+0,6*2)*0,25*0,5*2 = 0,600 [A]</t>
  </si>
  <si>
    <t>Položka zahrnuje:
- veškerou manipulaci s vybouranou sutí a hmotami včetně uložení na skládku,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</si>
  <si>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pol. 12920 119,7 = 119,700 [A]_x000d_
pol. 12931 1482*0,05 = 74,100 [B]_x000d_
Mezisoučet = 193,800 [C]_x000d_
Celkem t C*2,0 = 387,600 [D]</t>
  </si>
  <si>
    <t>pol. 11332 502,454 = 502,454 [A]_x000d_
Mezisoučet = 502,454 [B]_x000d_
Celkem t B*2,2 = 1105,399 [C]</t>
  </si>
  <si>
    <t>odstranění stávajících podkladních vrstev vozovky
sanace vozovky - předpoklad 10% plochy vozovky
včetně odvozu na trvalou skládku bez ohledu na vzdálenost (skládka zvolena zhotovitelem) a uložení na skládku, poplatek za skládku vykázán v pol. č. 014102.2
položka bude čerpána dle skutečnosti a se souhlasem TDS</t>
  </si>
  <si>
    <t>8663,0*0,1*0,58 = 502,454 [A]</t>
  </si>
  <si>
    <t>odstranění stávajících podkladních vrstev vozovky (penetrační makadam)
sanace vozovky - předpoklad 10% plochy vozovky
včetně odvozu na mezideponii pro zpětné použití (viz pol. č. 17110)
položka bude čerpána dle skutečnosti a se souhlasem TDS</t>
  </si>
  <si>
    <t>8663,0*0,1*0,13*1,05 = 118,250 [A]</t>
  </si>
  <si>
    <t>vozovka 8663,0*1,02*0,1 = 883,626 [A]_x000d_
napojení (18+75)*0,04 = 3,720 [B]_x000d_
pro ACP v místech lokálních vysprávek (1380/50)*6,5*2,0/2*0,05 = 8,970 [C]_x000d_
Celkové množství = 896,316</t>
  </si>
  <si>
    <t>(1380/50)*6,5 = 179,400 [A]</t>
  </si>
  <si>
    <t>(541+656)*0,1 = 119,700 [A]</t>
  </si>
  <si>
    <t>(65+41+44+366+196+409+128)+(33+200) = 1482,000 [A]</t>
  </si>
  <si>
    <t>sanace vozovky - předpoklad 10% plochy vozovky
položka bude čerpána dle skutečnosti a se souhlasem TDS</t>
  </si>
  <si>
    <t>8663,0*0,1 = 866,300 [A]</t>
  </si>
  <si>
    <t>Separační geotextilie typu S2 dle TP 97 (odolnost proti statickému protržení min. 3 kN)
sanace vozovky - předpoklad 10% plochy vozovky
položka bude čerpána dle skutečnosti a se souhlasem TDS</t>
  </si>
  <si>
    <t>8663,0*0,1*1,2 = 1039,560 [A]</t>
  </si>
  <si>
    <t>SC 0/32 C8/10 tl. 130mm
sanace vozovky - předpoklad 10% plochy vozovky
položka bude čerpána dle skutečnosti a se souhlasem TDS</t>
  </si>
  <si>
    <t>8663,0*0,1*0,13 = 112,619 [A]</t>
  </si>
  <si>
    <t>ŠDA 0/63 tl. 200mm
sanace vozovky - předpoklad 10% plochy vozovky
položka bude čerpána dle skutečnosti a se souhlasem TDS</t>
  </si>
  <si>
    <t>8663,0*0,1*0,2 = 173,260 [A]</t>
  </si>
  <si>
    <t>ŠDA 0/32 tl. 200mm
sanace vozovky - předpoklad 10% plochy vozovky
položka bude čerpána dle skutečnosti a se souhlasem TDS</t>
  </si>
  <si>
    <t>(13+15,5+15,5+15+13+7,5+18)*0,05 = 4,875 [A]</t>
  </si>
  <si>
    <t>nezpevněná krajnice z asf. recyklátu tl. 150mm
Bude využit recyklovaný materiál získaný na stavbě nebo ze skládky investora. 
Investor provede max. naložení</t>
  </si>
  <si>
    <t>trhliny ((1380/50)*6,5)*2 = 358,800 [A]_x000d_
sanace - předpoklad 10% plochy vozovky 8663,0*0,1 = 866,300 [B]_x000d_
Celkové množství = 1225,100</t>
  </si>
  <si>
    <t>pod ACO 8663,0 = 8663,000 [A]</t>
  </si>
  <si>
    <t>napojení 18+75 = 93,000 [A]_x000d_
pod ACL 8663,0*1,02 = 8836,260 [B]_x000d_
Celkové množství = 8929,260</t>
  </si>
  <si>
    <t>vozovka 8663,0 = 8663,000 [A]_x000d_
napojení (18+75) = 93,000 [B]_x000d_
Celkové množství = 8756,000</t>
  </si>
  <si>
    <t>vozovka 8663,0*1,02 = 8836,260 [A]</t>
  </si>
  <si>
    <t>ACP 16+ 50/70 tl. 50mm
sanace vozovky - předpoklad 10% plochy vozovky
položka bude čerpána dle skutečnosti a se souhlasem TDS</t>
  </si>
  <si>
    <t>sanace vozovky 8663,0*0,1*1,2 = 1039,560 [A]_x000d_
sanace trhlin (1380/50)*6,5*2,0/2 = 179,400 [B]_x000d_
Celkové množství = 1218,960</t>
  </si>
  <si>
    <t>6,25+7,2+36+33,3 = 82,750 [A]</t>
  </si>
  <si>
    <t>70 = 70,000 [A]</t>
  </si>
  <si>
    <t>4 = 4,000 [A]</t>
  </si>
  <si>
    <t>V1a 0,125 253*0,125 = 31,625 [A]_x000d_
V2a 3/6/0,125 1263*1/3*0,125 = 52,625 [B]_x000d_
V2b 3/1,5/0,125 112*2/3*0,125 = 9,333 [C]_x000d_
V5 0,5 11,5*0,5 = 5,750 [D]_x000d_
Celkové množství = 99,333</t>
  </si>
  <si>
    <t>zemina a kamenivo (předpoklad 2000kg/m3)</t>
  </si>
  <si>
    <t>pol. 12273 54,12 = 54,120 [A]_x000d_
Celkem t A*2,0 = 108,240 [B]</t>
  </si>
  <si>
    <t>kámen (předpoklad 2400kg/m3)</t>
  </si>
  <si>
    <t>pol. 96613 8,0 = 8,000 [A]_x000d_
Celkem t A*2,4 = 19,200 [B]</t>
  </si>
  <si>
    <t>vozovkové souvrství, předpoklad 2200kg/m3</t>
  </si>
  <si>
    <t>pol. 11332 3,59 = 3,590 [A]_x000d_
Mezisoučet = 3,590 [B]_x000d_
Celkem t B*2,2 = 7,898 [C]</t>
  </si>
  <si>
    <t>odstranění stávajících podkladních vrstev vozovky
včetně odvozu na trvalou skládku bez ohledu na vzdálenost (skládka zvolena zhotovitelem) a uložení na skládku, poplatek za skládku vykázán v pol. č. 014102.3</t>
  </si>
  <si>
    <t>6*1,6*1,1*2*0,17 = 3,590 [A]</t>
  </si>
  <si>
    <t>odstranění stávajících podkladních vrstev vozovky (penetrační makadam)
včetně uložení na mezideponii pro zpětné použití</t>
  </si>
  <si>
    <t>6*1,6*1,05*2*0,05 = 1,008 [A]</t>
  </si>
  <si>
    <t>11524</t>
  </si>
  <si>
    <t>PŘEVEDENÍ VODY POTRUBÍM DN 400 NEBO ŽLABY R.O. DO 1,4M</t>
  </si>
  <si>
    <t>převedení vodoteče potrubím DN400</t>
  </si>
  <si>
    <t>Položka zahrnuje:
- převedení vody na povrchu
- zřízení, udržování a odstranění příslušného zařízení
Položka nezahrnuje:
- x
Způsob měření:
- převedení vody se uvádí buď průměrem potrubí (DN) nebo délkou rozvinutého obvodu žlabu (r.o.)</t>
  </si>
  <si>
    <t>odkop pro čela propustku, doplnění potrubí propustku, lomový kámen a betonové prahy
včetně odvozu bez ohledu na vzdálenost (skládka zvolena zhotovitelem) a uložení na skládku, poplatek za skládku je vykázán v pol. č. 014102.1</t>
  </si>
  <si>
    <t>čela propustku 2,6*6*2 = 31,200 [A]_x000d_
lomový kámen (12,5+30*1,1)*0,2*2 = 18,200 [B]_x000d_
bet. prahy 0,4*(6,2+5,6) = 4,720 [C]_x000d_
Celkové množství = 54,120</t>
  </si>
  <si>
    <t>12996</t>
  </si>
  <si>
    <t>ČIŠTĚNÍ POTRUBÍ DN DO 800MM</t>
  </si>
  <si>
    <t>pročištění stávajícího propustku DN800, včetně pročištění vtoku a výtoku
včetně odvozu, uložení na skládku a poplatku za skládku</t>
  </si>
  <si>
    <t>zpětné uložení penetračního makadamu (viz pol. č. 11333)</t>
  </si>
  <si>
    <t>17180</t>
  </si>
  <si>
    <t>ULOŽENÍ SYPANINY DO NÁSYPŮ Z NAKUPOVANÝCH MATERIÁLŮ</t>
  </si>
  <si>
    <t>zásyp po realizaci čela a prodloužení propustku - ŠD fr. 0/32</t>
  </si>
  <si>
    <t>0,8*6*2 = 9,600 [A]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</si>
  <si>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</si>
  <si>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zhutněná dosypávka pod krajnicí_x000d_
materiál vhodný do násypů dle ČSN 73 6133</t>
  </si>
  <si>
    <t>0,1*6*2 = 1,200 [A]</t>
  </si>
  <si>
    <t>17511</t>
  </si>
  <si>
    <t>OBSYP POTRUBÍ A OBJEKTŮ SE ZHUTNĚNÍM</t>
  </si>
  <si>
    <t>zásyp po realizaci betonových prahů_x000d_
bude využit materiál ze stavby (viz pol. č. 12273)</t>
  </si>
  <si>
    <t>0,2*(6,2+5,6) = 2,360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</si>
  <si>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</si>
  <si>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17780</t>
  </si>
  <si>
    <t>ZEMNÍ HRÁZKY Z NAKUPOVANÝCH MATERIÁLŮ</t>
  </si>
  <si>
    <t>3*1,2*1*2 = 7,200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</si>
  <si>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</si>
  <si>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6*1,6*1,1*2 = 21,120 [A]</t>
  </si>
  <si>
    <t>18214</t>
  </si>
  <si>
    <t>ÚPRAVA POVRCHŮ SROVNÁNÍM ÚZEMÍ V TL DO 0,25M</t>
  </si>
  <si>
    <t>úprava terénu na vtoku a výtoku propustku</t>
  </si>
  <si>
    <t>20+20 = 40,000 [A]</t>
  </si>
  <si>
    <t xml:space="preserve">Položka zahrnuje:
-  úpravu pláně včetně vyrovnání výškových rozdílů
Položka nezahrnuje:
- x</t>
  </si>
  <si>
    <t>Separační geotextilie typu S2 dle TP 97 (odolnost proti statickému protržení min. 3 kN)</t>
  </si>
  <si>
    <t>čela propustku 1,5*5,5*2+1,7*2*2 = 23,300 [A]</t>
  </si>
  <si>
    <t>272315</t>
  </si>
  <si>
    <t>ZÁKLADY Z PROSTÉHO BETONU DO C30/37</t>
  </si>
  <si>
    <t>betonový práh C30/37-XF4</t>
  </si>
  <si>
    <t>(6,2+5,6)*0,6*0,3 = 2,124 [A]</t>
  </si>
  <si>
    <t>podkladní beton C12/15-X0 tl. 100mm pod čelem</t>
  </si>
  <si>
    <t>1,6*5,5*0,1*2 = 1,760 [A]</t>
  </si>
  <si>
    <t>betonové lože pod lomový kámen a pod propustek C20/25nXF3 tl. 200mm</t>
  </si>
  <si>
    <t>(12,5+30*1,1)*0,2 = 9,100 [A]_x000d_
 0,7*1,5*0,2 = 0,210 [B]_x000d_
Celkové množství = 9,310</t>
  </si>
  <si>
    <t>(12,5+30*1,1)*0,2 = 9,100 [A]</t>
  </si>
  <si>
    <t>SC 0/32 C8/10 tl. 130mm</t>
  </si>
  <si>
    <t>89952</t>
  </si>
  <si>
    <t>OBETONOVÁNÍ POTRUBÍ Z PROSTÉHO BETONU</t>
  </si>
  <si>
    <t>obetonování spoje</t>
  </si>
  <si>
    <t>3,14*0,8*0,015*2 = 0,075 [A]</t>
  </si>
  <si>
    <t>9112A1</t>
  </si>
  <si>
    <t>ZÁBRADLÍ MOSTNÍ S VODOR MADLY - DODÁVKA A MONTÁŽ</t>
  </si>
  <si>
    <t>Zábradlí v. 1,1 m. dl. ~5,0 m_x000d_
Žárové zinkování a nátěr RAL 6017 dle TKP 19</t>
  </si>
  <si>
    <t>5+5 = 10,000 [A]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</si>
  <si>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</si>
  <si>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9181E5</t>
  </si>
  <si>
    <t>ČELA PROPUSTU Z TRUB DN DO 800MM Z BETONU DO C 30/37</t>
  </si>
  <si>
    <t>ŽB čela z betonu C30/37-XF4 s výztuží z KARI sítí 100/100/8 včetně nátěrů 1x NP + 2x NA_x000d_
Délka čel cca 5,5 m, výška cca 2,0 m</t>
  </si>
  <si>
    <t xml:space="preserve">Položka zahrnuje:
- kompletní čelo (základ, dřík, římsu)
- dodání čerstvého betonu (betonové směsi) požadované kvality, jeho uložení do požadovaného tvaru při jakékoliv hustotě výztuže, konzistenci čerstvého betonu a způsobu hutnění, ošetření a ochranu betonu,
- dodání a osazení výztuže,
- případně dokumentací předepsaný kamenný obklad,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proudů.
Položka nezahrnuje:
- x</t>
  </si>
  <si>
    <t>9183E2</t>
  </si>
  <si>
    <t>PROPUSTY Z TRUB DN 800MM ŽELEZOBETONOVÝCH</t>
  </si>
  <si>
    <t>nový propustek DN800 železobeton, včetně spojení trub
včetně seříznutí</t>
  </si>
  <si>
    <t>1,3*2 = 2,600 [A]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</si>
  <si>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</si>
  <si>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9352A2</t>
  </si>
  <si>
    <t>PŘÍKOPOVÉ ŽLABY Z BETON TVÁRNIC ŠÍŘ DO 300MM DO BETONU TL 100MM</t>
  </si>
  <si>
    <t>Betonový žlab š. 0,21m do bet. lože C20/25nXF3 tl. min. 100mm</t>
  </si>
  <si>
    <t>6,0*2 = 12,000 [A]</t>
  </si>
  <si>
    <t>96613</t>
  </si>
  <si>
    <t>BOURÁNÍ KONSTRUKCÍ Z KAMENE NA MC</t>
  </si>
  <si>
    <t>vybourání kamenného čela na vtoku a výtoku_x000d_
včetně odvozu na trvalou skládku bez ohledu na vzdálenost (skládka zvolena zhotovitelem) a uložení na skládku, poplatek za skládku vykázán v pol. č. 014102.2</t>
  </si>
  <si>
    <t>4*0,5*2*2 = 8,000 [A]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</si>
  <si>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</si>
  <si>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pol. 12273 2,45 = 2,450 [A]_x000d_
Celkem t A*2,0 = 4,900 [B]</t>
  </si>
  <si>
    <t>odkop pro lomový kámen a betonové prahy
včetně odvozu bez ohledu na vzdálenost (skládka zvolena zhotovitelem) a uložení na skládku, poplatek za skládku je vykázán v pol. č. 014102.1</t>
  </si>
  <si>
    <t>5*0,2*2+0,3*0,6*2,5 = 2,450 [A]</t>
  </si>
  <si>
    <t>12970</t>
  </si>
  <si>
    <t>ČIŠTĚNÍ KANALIZAČNÍCH ŠACHET</t>
  </si>
  <si>
    <t>pročištění stávající jímky</t>
  </si>
  <si>
    <t>129958</t>
  </si>
  <si>
    <t>ČIŠTĚNÍ POTRUBÍ DN DO 600MM</t>
  </si>
  <si>
    <t>pročištění stávajícího propustku DN600, včetně pročištění vtoku a výtoku
včetně odvozu, uložení na skládku a poplatku za skládku</t>
  </si>
  <si>
    <t>0,3*0,6*2,5 = 0,450 [A]</t>
  </si>
  <si>
    <t>5,0*0,2 = 1,000 [A]</t>
  </si>
  <si>
    <t>7</t>
  </si>
  <si>
    <t>Přidružená stavební výroba</t>
  </si>
  <si>
    <t>78312</t>
  </si>
  <si>
    <t>PROTIKOROZ OCHRANA OCEL KONSTR NÁTĚREM VÍCEVRST</t>
  </si>
  <si>
    <t>nátěr mříže</t>
  </si>
  <si>
    <t>1,0*1,5 = 1,500 [A]</t>
  </si>
  <si>
    <t>Položka zahrnuje:
- kompletní povlaky (i různobarevné)
- úpravy podkladu (odmaštění, odrezivění, odstranění starých nátěrů a nečistot) a jeho vyspravení
- provedení nátěru předepsaným postupem a splnění všech požadavků daných technologickým předpisem
Položka nezahrnuje:
- x</t>
  </si>
  <si>
    <t>93867</t>
  </si>
  <si>
    <t>OČIŠTĚNÍ OCEL KONSTR BROUŠENÍM</t>
  </si>
  <si>
    <t>očištění stávající mříže</t>
  </si>
  <si>
    <t>Položka zahrnuje:
- očištění předepsaným způsobem
- odklizení vzniklého odpadu
Položka nezahrnuje:
- x</t>
  </si>
  <si>
    <t>pol. 12273 15,664 = 15,664 [A]_x000d_
Celkem t A*2,0 = 31,328 [B]</t>
  </si>
  <si>
    <t>11120</t>
  </si>
  <si>
    <t>ODSTRANĚNÍ KŘOVIN</t>
  </si>
  <si>
    <t>odstranění náletů, včetně odvozu a likvidace</t>
  </si>
  <si>
    <t>Položka zahrnuje:
- odstranění křovin a stromů do průměru 100 mm
- dopravu dřevin bez ohledu na vzdálenost
- spálení na hromadách nebo štěpkování
Položka nezahrnuje:
- x</t>
  </si>
  <si>
    <t>(11+20*1,1)*0,2*2+0,4*0,8*7,7 = 15,664 [A]</t>
  </si>
  <si>
    <t>2*1,2*1*2 = 4,800 [A]</t>
  </si>
  <si>
    <t>0,4*0,8*7,7 = 2,464 [A]</t>
  </si>
  <si>
    <t>(11+20*1,1)*0,2 = 6,600 [A]</t>
  </si>
  <si>
    <t>pol. 12273 10,29 = 10,290 [A]_x000d_
Celkem t A*2,0 = 20,580 [B]</t>
  </si>
  <si>
    <t>pol. 96613 3,75 = 3,750 [A]_x000d_
Celkem t A*2,4 = 9,000 [B]</t>
  </si>
  <si>
    <t>beton (předpoklad 2400kg/m3)</t>
  </si>
  <si>
    <t>pol. 96615 0,5 = 0,500 [A]_x000d_
Celkem t A*2,4 = 1,200 [B]</t>
  </si>
  <si>
    <t>odkop pro doplnění potrubí propustku, lomový kámen a betonové prahy
včetně odvozu bez ohledu na vzdálenost (skládka zvolena zhotovitelem) a uložení na skládku, poplatek za skládku je vykázán v pol. č. 014102.1</t>
  </si>
  <si>
    <t>propustek (2,2+1,3)*1,5*1 = 5,250 [A]_x000d_
lomový kámen 9,0*1,1*0,2*2 = 3,960 [B]_x000d_
bet. prahy 0,3*0,6*6 = 1,080 [C]_x000d_
Celkové množství = 10,290</t>
  </si>
  <si>
    <t>zásyp po prodloužení propustku - ŠD fr. 0/32</t>
  </si>
  <si>
    <t>(2,2+1,3)*1,5*1-(2,2+1,3)*0,3*0,3*3,14-(2,2+1,3)*1*0,2 = 3,561 [A]</t>
  </si>
  <si>
    <t>0,1*3*2 = 0,600 [A]</t>
  </si>
  <si>
    <t>0,3*0,6*6 = 1,080 [A]</t>
  </si>
  <si>
    <t>9,0*1,1*0,2 = 1,980 [A]_x000d_
 (2,2+1,3)*1*0,2 = 0,700 [B]_x000d_
Celkové množství = 2,680</t>
  </si>
  <si>
    <t>9,0*1,1*0,2 = 1,980 [A]</t>
  </si>
  <si>
    <t>3,14*0,6*0,015*2 = 0,057 [A]</t>
  </si>
  <si>
    <t>9183D2</t>
  </si>
  <si>
    <t>PROPUSTY Z TRUB DN 600MM ŽELEZOBETONOVÝCH</t>
  </si>
  <si>
    <t>nový propustek DN600 železobeton, včetně spojení trub
včetně seříznutí</t>
  </si>
  <si>
    <t>1,3+2,2 = 3,500 [A]</t>
  </si>
  <si>
    <t>vybourání kamenného čela na vtoku a výtoku
včetně odvozu na trvalou skládku bez ohledu na vzdálenost (skládka zvolena zhotovitelem) a uložení na skládku, poplatek za skládku vykázán v pol. č. 014102.2</t>
  </si>
  <si>
    <t>2,5*1,5*0,5*2 = 3,750 [A]</t>
  </si>
  <si>
    <t>96615</t>
  </si>
  <si>
    <t>BOURÁNÍ KONSTRUKCÍ Z PROSTÉHO BETONU</t>
  </si>
  <si>
    <t>vybourání stávajících betonových říms
včetně odvozu na trvalou skládku bez ohledu na vzdálenost (skládka zvolena zhotovitelem) a uložení na skládku, poplatek za skládku vykázán v pol. č. 014102.3</t>
  </si>
  <si>
    <t>2,5*0,5*0,2*2 = 0,500 [A]</t>
  </si>
  <si>
    <t>pol. 12273 4,5 = 4,500 [A]_x000d_
Celkem t A*2,0 = 9,000 [B]</t>
  </si>
  <si>
    <t>9,0*1,1*0,2*2+0,3*0,6*3 = 4,500 [A]</t>
  </si>
  <si>
    <t>129946</t>
  </si>
  <si>
    <t>ČIŠTĚNÍ POTRUBÍ DN DO 400MM</t>
  </si>
  <si>
    <t>pročištění stávajícího propustku DN400, včetně pročištění vtoku a výtoku
včetně odvozu, uložení na skládku a poplatku za skládku</t>
  </si>
  <si>
    <t>0,3*0,6*3 = 0,540 [A]</t>
  </si>
  <si>
    <t>9*1,1*0,2 = 1,980 [A]</t>
  </si>
  <si>
    <t>pol. 12273 8,36 = 8,360 [A]_x000d_
Celkem t A*2,0 = 16,720 [B]</t>
  </si>
  <si>
    <t>pol. 96613 2,25 = 2,250 [A]_x000d_
Celkem t A*2,4 = 5,400 [B]</t>
  </si>
  <si>
    <t>pol. 96615 0,3 = 0,300 [A]_x000d_
Celkem t A*2,4 = 0,720 [B]</t>
  </si>
  <si>
    <t>propustek (1,3+1,3)*1,5*1 = 3,900 [A]_x000d_
lomový kámen 8,5*1,1*0,2*2 = 3,740 [B]_x000d_
bet. prahy 0,3*0,6*4 = 0,720 [C]_x000d_
Celkové množství = 8,360</t>
  </si>
  <si>
    <t>(1,3+1,3)*1,5*1-(1,3+1,3)*0,2*0,2*3,14-(1,3+1,3)*1*0,2 = 3,053 [A]</t>
  </si>
  <si>
    <t>0,3*0,6*4 = 0,720 [A]</t>
  </si>
  <si>
    <t>8,5*1,1*0,2 = 1,870 [A]_x000d_
 (1,3+1,3)*1*0,2 = 0,520 [B]_x000d_
Celkové množství = 2,390</t>
  </si>
  <si>
    <t>8,5*1,1*0,2 = 1,870 [A]</t>
  </si>
  <si>
    <t>3,14*0,4*0,015*2 = 0,038 [A]</t>
  </si>
  <si>
    <t>9183B2</t>
  </si>
  <si>
    <t>PROPUSTY Z TRUB DN 400MM ŽELEZOBETONOVÝCH</t>
  </si>
  <si>
    <t>nový propustek DN400 železobeton, včetně spojení trub
včetně seříznutí</t>
  </si>
  <si>
    <t>1,3+1,3 = 2,600 [A]</t>
  </si>
  <si>
    <t>1,5*1,5*0,5*2 = 2,250 [A]</t>
  </si>
  <si>
    <t>1,5*0,5*0,2*2 = 0,300 [A]</t>
  </si>
  <si>
    <t>pol. 12273 23,226 = 23,226 [A]_x000d_
Celkem t A*2,0 = 46,452 [B]</t>
  </si>
  <si>
    <t>železobeton (předpoklad 2600kg/m3)</t>
  </si>
  <si>
    <t>pol. 96616 4,125 = 4,125 [A]_x000d_
Celkem t A*2,6 = 10,725 [B]</t>
  </si>
  <si>
    <t>odstranění stávajících podkladních vrstev vozovky (penetrační makadam)
včetně odvozu a uložení na mezideponii pro zpětné použití (viz pol. č. 17110)</t>
  </si>
  <si>
    <t>propustek (2+2)*1,5*1,5 = 9,000 [A]_x000d_
lomový kámen 30*1,1*0,2*2 = 13,200 [B]_x000d_
bet. prahy 0,3*0,6*(3,2+2,5) = 1,026 [C]_x000d_
Celkové množství = 23,226</t>
  </si>
  <si>
    <t>(2+2)*1,5*1,5-(2+2)*0,4*0,4*3,14-(2+2)*1*0,2 = 6,190 [A]</t>
  </si>
  <si>
    <t>0,1*4*2 = 0,800 [A]</t>
  </si>
  <si>
    <t>0,3*0,6*(3,2+2,5) = 1,026 [A]</t>
  </si>
  <si>
    <t>30*1,1*0,2 = 6,600 [A]_x000d_
 (2+2)*1*0,2 = 0,800 [B]_x000d_
Celkové množství = 7,400</t>
  </si>
  <si>
    <t>30*1,1*0,2 = 6,600 [A]</t>
  </si>
  <si>
    <t>2+2 = 4,000 [A]</t>
  </si>
  <si>
    <t>96616</t>
  </si>
  <si>
    <t>BOURÁNÍ KONSTRUKCÍ ZE ŽELEZOBETONU</t>
  </si>
  <si>
    <t>vybourání stávajících čel propustku
včetně odvozu na trvalou skládku bez ohledu na vzdálenost (skládka zvolena zhotovitelem) a uložení na skládku, poplatek za skládku vykázán v pol. č. 014102.2</t>
  </si>
  <si>
    <t>(2,5+3)*1,5*0,5 = 4,125 [A]</t>
  </si>
  <si>
    <t>02720</t>
  </si>
  <si>
    <t>POMOC PRÁCE ZŘÍZ NEBO ZAJIŠŤ REGULACI A OCHRANU DOPRAVY</t>
  </si>
  <si>
    <t>Zajištění dopravně inženýrského opatření včetně projednání s Policií ČR a získání povolení uzavírky silnice</t>
  </si>
  <si>
    <t>Veškeré přechodné svislé i vodorovné dopravní značení, dopravní zařízení, výstražné vozíky, montáž, demontáž, pronájem, pravidelnou kontrolu, údržbu, servis, přemisťování, přeznačování a manipulaci s nimi
Délka výstavby dle technických podmínek zadavatele. 
Předpoklad přechodného DZ: dle schémat B/15, C/2 a C/4 z TP66 a vyznačení objízdných tras dle PD
KPL = stavba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</si>
</sst>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0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7" applyFill="1" applyBorder="1">
      <alignment horizontal="left" vertical="center" wrapText="1"/>
    </xf>
    <xf numFmtId="0" fontId="6" fillId="2" borderId="0" xfId="7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7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8" fillId="0" borderId="7" xfId="0" applyFont="1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StavbaRozpocetHeaderStyle" xfId="7"/>
    <cellStyle name="NadpisStrukturyStyle" xfId="8"/>
    <cellStyle name="StavebniDilStyle" xfId="9"/>
    <cellStyle name="NormalBold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theme" Target="theme/theme1.xml" /><Relationship Id="rId16" Type="http://schemas.openxmlformats.org/officeDocument/2006/relationships/calcChain" Target="calcChain.xml" /><Relationship Id="rId1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7.570313" bestFit="1" customWidth="1"/>
    <col min="2" max="2" width="129.5703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SUM(C10:C21)</f>
        <v>0</v>
      </c>
      <c r="D6" s="3"/>
      <c r="E6" s="3"/>
    </row>
    <row r="7">
      <c r="A7" s="3"/>
      <c r="B7" s="5" t="s">
        <v>5</v>
      </c>
      <c r="C7" s="6">
        <f>SUM(E10:E21)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001'!I3</f>
        <v>0</v>
      </c>
      <c r="D10" s="9">
        <f>SUMIFS('SO 001'!O:O,'SO 001'!A:A,"P")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101'!I3</f>
        <v>0</v>
      </c>
      <c r="D11" s="9">
        <f>SUMIFS('SO 101'!O:O,'SO 101'!A:A,"P")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 102'!I3</f>
        <v>0</v>
      </c>
      <c r="D12" s="9">
        <f>SUMIFS('SO 102'!O:O,'SO 102'!A:A,"P")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'SO 103'!I3</f>
        <v>0</v>
      </c>
      <c r="D13" s="9">
        <f>SUMIFS('SO 103'!O:O,'SO 103'!A:A,"P")</f>
        <v>0</v>
      </c>
      <c r="E13" s="9">
        <f>C13+D13</f>
        <v>0</v>
      </c>
    </row>
    <row r="14">
      <c r="A14" s="8" t="s">
        <v>19</v>
      </c>
      <c r="B14" s="8" t="s">
        <v>20</v>
      </c>
      <c r="C14" s="9">
        <f>'SO 111'!I3</f>
        <v>0</v>
      </c>
      <c r="D14" s="9">
        <f>SUMIFS('SO 111'!O:O,'SO 111'!A:A,"P")</f>
        <v>0</v>
      </c>
      <c r="E14" s="9">
        <f>C14+D14</f>
        <v>0</v>
      </c>
    </row>
    <row r="15">
      <c r="A15" s="8" t="s">
        <v>21</v>
      </c>
      <c r="B15" s="8" t="s">
        <v>22</v>
      </c>
      <c r="C15" s="9">
        <f>'SO 112'!I3</f>
        <v>0</v>
      </c>
      <c r="D15" s="9">
        <f>SUMIFS('SO 112'!O:O,'SO 112'!A:A,"P")</f>
        <v>0</v>
      </c>
      <c r="E15" s="9">
        <f>C15+D15</f>
        <v>0</v>
      </c>
    </row>
    <row r="16">
      <c r="A16" s="8" t="s">
        <v>23</v>
      </c>
      <c r="B16" s="8" t="s">
        <v>24</v>
      </c>
      <c r="C16" s="9">
        <f>'SO 113'!I3</f>
        <v>0</v>
      </c>
      <c r="D16" s="9">
        <f>SUMIFS('SO 113'!O:O,'SO 113'!A:A,"P")</f>
        <v>0</v>
      </c>
      <c r="E16" s="9">
        <f>C16+D16</f>
        <v>0</v>
      </c>
    </row>
    <row r="17">
      <c r="A17" s="8" t="s">
        <v>25</v>
      </c>
      <c r="B17" s="8" t="s">
        <v>26</v>
      </c>
      <c r="C17" s="9">
        <f>'SO 114'!I3</f>
        <v>0</v>
      </c>
      <c r="D17" s="9">
        <f>SUMIFS('SO 114'!O:O,'SO 114'!A:A,"P")</f>
        <v>0</v>
      </c>
      <c r="E17" s="9">
        <f>C17+D17</f>
        <v>0</v>
      </c>
    </row>
    <row r="18">
      <c r="A18" s="8" t="s">
        <v>27</v>
      </c>
      <c r="B18" s="8" t="s">
        <v>28</v>
      </c>
      <c r="C18" s="9">
        <f>'SO 115'!I3</f>
        <v>0</v>
      </c>
      <c r="D18" s="9">
        <f>SUMIFS('SO 115'!O:O,'SO 115'!A:A,"P")</f>
        <v>0</v>
      </c>
      <c r="E18" s="9">
        <f>C18+D18</f>
        <v>0</v>
      </c>
    </row>
    <row r="19">
      <c r="A19" s="8" t="s">
        <v>29</v>
      </c>
      <c r="B19" s="8" t="s">
        <v>30</v>
      </c>
      <c r="C19" s="9">
        <f>'SO 116'!I3</f>
        <v>0</v>
      </c>
      <c r="D19" s="9">
        <f>SUMIFS('SO 116'!O:O,'SO 116'!A:A,"P")</f>
        <v>0</v>
      </c>
      <c r="E19" s="9">
        <f>C19+D19</f>
        <v>0</v>
      </c>
    </row>
    <row r="20">
      <c r="A20" s="8" t="s">
        <v>31</v>
      </c>
      <c r="B20" s="8" t="s">
        <v>32</v>
      </c>
      <c r="C20" s="9">
        <f>'SO 117'!I3</f>
        <v>0</v>
      </c>
      <c r="D20" s="9">
        <f>SUMIFS('SO 117'!O:O,'SO 117'!A:A,"P")</f>
        <v>0</v>
      </c>
      <c r="E20" s="9">
        <f>C20+D20</f>
        <v>0</v>
      </c>
    </row>
    <row r="21">
      <c r="A21" s="8" t="s">
        <v>33</v>
      </c>
      <c r="B21" s="8" t="s">
        <v>34</v>
      </c>
      <c r="C21" s="9">
        <f>'SO 901'!I3</f>
        <v>0</v>
      </c>
      <c r="D21" s="9">
        <f>SUMIFS('SO 901'!O:O,'SO 901'!A:A,"P")</f>
        <v>0</v>
      </c>
      <c r="E21" s="9">
        <f>C21+D21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35</v>
      </c>
      <c r="F2" s="15"/>
      <c r="G2" s="15"/>
      <c r="H2" s="15"/>
      <c r="I2" s="15"/>
      <c r="J2" s="17"/>
    </row>
    <row r="3">
      <c r="A3" s="3" t="s">
        <v>36</v>
      </c>
      <c r="B3" s="18" t="s">
        <v>37</v>
      </c>
      <c r="C3" s="19" t="s">
        <v>38</v>
      </c>
      <c r="D3" s="20"/>
      <c r="E3" s="21" t="s">
        <v>39</v>
      </c>
      <c r="F3" s="15"/>
      <c r="G3" s="15"/>
      <c r="H3" s="22" t="s">
        <v>27</v>
      </c>
      <c r="I3" s="23">
        <f>SUMIFS(I8:I34,A8:A34,"SD")</f>
        <v>0</v>
      </c>
      <c r="J3" s="17"/>
      <c r="O3">
        <v>0</v>
      </c>
      <c r="P3">
        <v>2</v>
      </c>
    </row>
    <row r="4">
      <c r="A4" s="3" t="s">
        <v>40</v>
      </c>
      <c r="B4" s="18" t="s">
        <v>41</v>
      </c>
      <c r="C4" s="19" t="s">
        <v>27</v>
      </c>
      <c r="D4" s="20"/>
      <c r="E4" s="21" t="s">
        <v>28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42</v>
      </c>
      <c r="B5" s="25" t="s">
        <v>43</v>
      </c>
      <c r="C5" s="7" t="s">
        <v>44</v>
      </c>
      <c r="D5" s="7" t="s">
        <v>45</v>
      </c>
      <c r="E5" s="7" t="s">
        <v>46</v>
      </c>
      <c r="F5" s="7" t="s">
        <v>47</v>
      </c>
      <c r="G5" s="7" t="s">
        <v>48</v>
      </c>
      <c r="H5" s="7" t="s">
        <v>49</v>
      </c>
      <c r="I5" s="7"/>
      <c r="J5" s="26" t="s">
        <v>50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51</v>
      </c>
      <c r="I6" s="7" t="s">
        <v>52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53</v>
      </c>
      <c r="B8" s="30"/>
      <c r="C8" s="31" t="s">
        <v>54</v>
      </c>
      <c r="D8" s="32"/>
      <c r="E8" s="29" t="s">
        <v>55</v>
      </c>
      <c r="F8" s="32"/>
      <c r="G8" s="32"/>
      <c r="H8" s="32"/>
      <c r="I8" s="33">
        <f>SUMIFS(I9:I12,A9:A12,"P")</f>
        <v>0</v>
      </c>
      <c r="J8" s="34"/>
    </row>
    <row r="9">
      <c r="A9" s="35" t="s">
        <v>56</v>
      </c>
      <c r="B9" s="35">
        <v>1</v>
      </c>
      <c r="C9" s="36" t="s">
        <v>101</v>
      </c>
      <c r="D9" s="35" t="s">
        <v>102</v>
      </c>
      <c r="E9" s="37" t="s">
        <v>103</v>
      </c>
      <c r="F9" s="38" t="s">
        <v>104</v>
      </c>
      <c r="G9" s="39">
        <v>9</v>
      </c>
      <c r="H9" s="40">
        <v>0</v>
      </c>
      <c r="I9" s="40">
        <f>ROUND(G9*H9,P4)</f>
        <v>0</v>
      </c>
      <c r="J9" s="38" t="s">
        <v>61</v>
      </c>
      <c r="O9" s="41">
        <f>I9*0.21</f>
        <v>0</v>
      </c>
      <c r="P9">
        <v>3</v>
      </c>
    </row>
    <row r="10">
      <c r="A10" s="35" t="s">
        <v>62</v>
      </c>
      <c r="B10" s="42"/>
      <c r="C10" s="43"/>
      <c r="D10" s="43"/>
      <c r="E10" s="37" t="s">
        <v>495</v>
      </c>
      <c r="F10" s="43"/>
      <c r="G10" s="43"/>
      <c r="H10" s="43"/>
      <c r="I10" s="43"/>
      <c r="J10" s="45"/>
    </row>
    <row r="11" ht="30">
      <c r="A11" s="35" t="s">
        <v>106</v>
      </c>
      <c r="B11" s="42"/>
      <c r="C11" s="43"/>
      <c r="D11" s="43"/>
      <c r="E11" s="49" t="s">
        <v>630</v>
      </c>
      <c r="F11" s="43"/>
      <c r="G11" s="43"/>
      <c r="H11" s="43"/>
      <c r="I11" s="43"/>
      <c r="J11" s="45"/>
    </row>
    <row r="12" ht="75">
      <c r="A12" s="35" t="s">
        <v>63</v>
      </c>
      <c r="B12" s="42"/>
      <c r="C12" s="43"/>
      <c r="D12" s="43"/>
      <c r="E12" s="37" t="s">
        <v>108</v>
      </c>
      <c r="F12" s="43"/>
      <c r="G12" s="43"/>
      <c r="H12" s="43"/>
      <c r="I12" s="43"/>
      <c r="J12" s="45"/>
    </row>
    <row r="13">
      <c r="A13" s="29" t="s">
        <v>53</v>
      </c>
      <c r="B13" s="30"/>
      <c r="C13" s="31" t="s">
        <v>102</v>
      </c>
      <c r="D13" s="32"/>
      <c r="E13" s="29" t="s">
        <v>112</v>
      </c>
      <c r="F13" s="32"/>
      <c r="G13" s="32"/>
      <c r="H13" s="32"/>
      <c r="I13" s="33">
        <f>SUMIFS(I14:I20,A14:A20,"P")</f>
        <v>0</v>
      </c>
      <c r="J13" s="34"/>
    </row>
    <row r="14">
      <c r="A14" s="35" t="s">
        <v>56</v>
      </c>
      <c r="B14" s="35">
        <v>2</v>
      </c>
      <c r="C14" s="36" t="s">
        <v>292</v>
      </c>
      <c r="D14" s="35" t="s">
        <v>58</v>
      </c>
      <c r="E14" s="37" t="s">
        <v>293</v>
      </c>
      <c r="F14" s="38" t="s">
        <v>115</v>
      </c>
      <c r="G14" s="39">
        <v>4.5</v>
      </c>
      <c r="H14" s="40">
        <v>0</v>
      </c>
      <c r="I14" s="40">
        <f>ROUND(G14*H14,P4)</f>
        <v>0</v>
      </c>
      <c r="J14" s="38" t="s">
        <v>61</v>
      </c>
      <c r="O14" s="41">
        <f>I14*0.21</f>
        <v>0</v>
      </c>
      <c r="P14">
        <v>3</v>
      </c>
    </row>
    <row r="15" ht="45">
      <c r="A15" s="35" t="s">
        <v>62</v>
      </c>
      <c r="B15" s="42"/>
      <c r="C15" s="43"/>
      <c r="D15" s="43"/>
      <c r="E15" s="37" t="s">
        <v>577</v>
      </c>
      <c r="F15" s="43"/>
      <c r="G15" s="43"/>
      <c r="H15" s="43"/>
      <c r="I15" s="43"/>
      <c r="J15" s="45"/>
    </row>
    <row r="16">
      <c r="A16" s="35" t="s">
        <v>106</v>
      </c>
      <c r="B16" s="42"/>
      <c r="C16" s="43"/>
      <c r="D16" s="43"/>
      <c r="E16" s="49" t="s">
        <v>631</v>
      </c>
      <c r="F16" s="43"/>
      <c r="G16" s="43"/>
      <c r="H16" s="43"/>
      <c r="I16" s="43"/>
      <c r="J16" s="45"/>
    </row>
    <row r="17" ht="409.5">
      <c r="A17" s="35" t="s">
        <v>63</v>
      </c>
      <c r="B17" s="42"/>
      <c r="C17" s="43"/>
      <c r="D17" s="43"/>
      <c r="E17" s="37" t="s">
        <v>296</v>
      </c>
      <c r="F17" s="43"/>
      <c r="G17" s="43"/>
      <c r="H17" s="43"/>
      <c r="I17" s="43"/>
      <c r="J17" s="45"/>
    </row>
    <row r="18">
      <c r="A18" s="35" t="s">
        <v>56</v>
      </c>
      <c r="B18" s="35">
        <v>3</v>
      </c>
      <c r="C18" s="36" t="s">
        <v>632</v>
      </c>
      <c r="D18" s="35" t="s">
        <v>58</v>
      </c>
      <c r="E18" s="37" t="s">
        <v>633</v>
      </c>
      <c r="F18" s="38" t="s">
        <v>129</v>
      </c>
      <c r="G18" s="39">
        <v>8.5</v>
      </c>
      <c r="H18" s="40">
        <v>0</v>
      </c>
      <c r="I18" s="40">
        <f>ROUND(G18*H18,P4)</f>
        <v>0</v>
      </c>
      <c r="J18" s="38" t="s">
        <v>61</v>
      </c>
      <c r="O18" s="41">
        <f>I18*0.21</f>
        <v>0</v>
      </c>
      <c r="P18">
        <v>3</v>
      </c>
    </row>
    <row r="19" ht="30">
      <c r="A19" s="35" t="s">
        <v>62</v>
      </c>
      <c r="B19" s="42"/>
      <c r="C19" s="43"/>
      <c r="D19" s="43"/>
      <c r="E19" s="37" t="s">
        <v>634</v>
      </c>
      <c r="F19" s="43"/>
      <c r="G19" s="43"/>
      <c r="H19" s="43"/>
      <c r="I19" s="43"/>
      <c r="J19" s="45"/>
    </row>
    <row r="20" ht="120">
      <c r="A20" s="35" t="s">
        <v>63</v>
      </c>
      <c r="B20" s="42"/>
      <c r="C20" s="43"/>
      <c r="D20" s="43"/>
      <c r="E20" s="37" t="s">
        <v>137</v>
      </c>
      <c r="F20" s="43"/>
      <c r="G20" s="43"/>
      <c r="H20" s="43"/>
      <c r="I20" s="43"/>
      <c r="J20" s="45"/>
    </row>
    <row r="21">
      <c r="A21" s="29" t="s">
        <v>53</v>
      </c>
      <c r="B21" s="30"/>
      <c r="C21" s="31" t="s">
        <v>109</v>
      </c>
      <c r="D21" s="32"/>
      <c r="E21" s="29" t="s">
        <v>154</v>
      </c>
      <c r="F21" s="32"/>
      <c r="G21" s="32"/>
      <c r="H21" s="32"/>
      <c r="I21" s="33">
        <f>SUMIFS(I22:I25,A22:A25,"P")</f>
        <v>0</v>
      </c>
      <c r="J21" s="34"/>
    </row>
    <row r="22">
      <c r="A22" s="35" t="s">
        <v>56</v>
      </c>
      <c r="B22" s="35">
        <v>4</v>
      </c>
      <c r="C22" s="36" t="s">
        <v>539</v>
      </c>
      <c r="D22" s="35" t="s">
        <v>58</v>
      </c>
      <c r="E22" s="37" t="s">
        <v>540</v>
      </c>
      <c r="F22" s="38" t="s">
        <v>115</v>
      </c>
      <c r="G22" s="39">
        <v>0.54000000000000004</v>
      </c>
      <c r="H22" s="40">
        <v>0</v>
      </c>
      <c r="I22" s="40">
        <f>ROUND(G22*H22,P4)</f>
        <v>0</v>
      </c>
      <c r="J22" s="38" t="s">
        <v>61</v>
      </c>
      <c r="O22" s="41">
        <f>I22*0.21</f>
        <v>0</v>
      </c>
      <c r="P22">
        <v>3</v>
      </c>
    </row>
    <row r="23">
      <c r="A23" s="35" t="s">
        <v>62</v>
      </c>
      <c r="B23" s="42"/>
      <c r="C23" s="43"/>
      <c r="D23" s="43"/>
      <c r="E23" s="37" t="s">
        <v>541</v>
      </c>
      <c r="F23" s="43"/>
      <c r="G23" s="43"/>
      <c r="H23" s="43"/>
      <c r="I23" s="43"/>
      <c r="J23" s="45"/>
    </row>
    <row r="24">
      <c r="A24" s="35" t="s">
        <v>106</v>
      </c>
      <c r="B24" s="42"/>
      <c r="C24" s="43"/>
      <c r="D24" s="43"/>
      <c r="E24" s="49" t="s">
        <v>635</v>
      </c>
      <c r="F24" s="43"/>
      <c r="G24" s="43"/>
      <c r="H24" s="43"/>
      <c r="I24" s="43"/>
      <c r="J24" s="45"/>
    </row>
    <row r="25" ht="409.5">
      <c r="A25" s="35" t="s">
        <v>63</v>
      </c>
      <c r="B25" s="42"/>
      <c r="C25" s="43"/>
      <c r="D25" s="43"/>
      <c r="E25" s="37" t="s">
        <v>359</v>
      </c>
      <c r="F25" s="43"/>
      <c r="G25" s="43"/>
      <c r="H25" s="43"/>
      <c r="I25" s="43"/>
      <c r="J25" s="45"/>
    </row>
    <row r="26">
      <c r="A26" s="29" t="s">
        <v>53</v>
      </c>
      <c r="B26" s="30"/>
      <c r="C26" s="31" t="s">
        <v>353</v>
      </c>
      <c r="D26" s="32"/>
      <c r="E26" s="29" t="s">
        <v>354</v>
      </c>
      <c r="F26" s="32"/>
      <c r="G26" s="32"/>
      <c r="H26" s="32"/>
      <c r="I26" s="33">
        <f>SUMIFS(I27:I34,A27:A34,"P")</f>
        <v>0</v>
      </c>
      <c r="J26" s="34"/>
    </row>
    <row r="27">
      <c r="A27" s="35" t="s">
        <v>56</v>
      </c>
      <c r="B27" s="35">
        <v>5</v>
      </c>
      <c r="C27" s="36" t="s">
        <v>360</v>
      </c>
      <c r="D27" s="35" t="s">
        <v>58</v>
      </c>
      <c r="E27" s="37" t="s">
        <v>361</v>
      </c>
      <c r="F27" s="38" t="s">
        <v>115</v>
      </c>
      <c r="G27" s="39">
        <v>1.98</v>
      </c>
      <c r="H27" s="40">
        <v>0</v>
      </c>
      <c r="I27" s="40">
        <f>ROUND(G27*H27,P4)</f>
        <v>0</v>
      </c>
      <c r="J27" s="38" t="s">
        <v>61</v>
      </c>
      <c r="O27" s="41">
        <f>I27*0.21</f>
        <v>0</v>
      </c>
      <c r="P27">
        <v>3</v>
      </c>
    </row>
    <row r="28">
      <c r="A28" s="35" t="s">
        <v>62</v>
      </c>
      <c r="B28" s="42"/>
      <c r="C28" s="43"/>
      <c r="D28" s="43"/>
      <c r="E28" s="37" t="s">
        <v>362</v>
      </c>
      <c r="F28" s="43"/>
      <c r="G28" s="43"/>
      <c r="H28" s="43"/>
      <c r="I28" s="43"/>
      <c r="J28" s="45"/>
    </row>
    <row r="29">
      <c r="A29" s="35" t="s">
        <v>106</v>
      </c>
      <c r="B29" s="42"/>
      <c r="C29" s="43"/>
      <c r="D29" s="43"/>
      <c r="E29" s="49" t="s">
        <v>636</v>
      </c>
      <c r="F29" s="43"/>
      <c r="G29" s="43"/>
      <c r="H29" s="43"/>
      <c r="I29" s="43"/>
      <c r="J29" s="45"/>
    </row>
    <row r="30" ht="409.5">
      <c r="A30" s="35" t="s">
        <v>63</v>
      </c>
      <c r="B30" s="42"/>
      <c r="C30" s="43"/>
      <c r="D30" s="43"/>
      <c r="E30" s="37" t="s">
        <v>359</v>
      </c>
      <c r="F30" s="43"/>
      <c r="G30" s="43"/>
      <c r="H30" s="43"/>
      <c r="I30" s="43"/>
      <c r="J30" s="45"/>
    </row>
    <row r="31">
      <c r="A31" s="35" t="s">
        <v>56</v>
      </c>
      <c r="B31" s="35">
        <v>6</v>
      </c>
      <c r="C31" s="36" t="s">
        <v>369</v>
      </c>
      <c r="D31" s="35" t="s">
        <v>58</v>
      </c>
      <c r="E31" s="37" t="s">
        <v>370</v>
      </c>
      <c r="F31" s="38" t="s">
        <v>115</v>
      </c>
      <c r="G31" s="39">
        <v>1.98</v>
      </c>
      <c r="H31" s="40">
        <v>0</v>
      </c>
      <c r="I31" s="40">
        <f>ROUND(G31*H31,P4)</f>
        <v>0</v>
      </c>
      <c r="J31" s="38" t="s">
        <v>61</v>
      </c>
      <c r="O31" s="41">
        <f>I31*0.21</f>
        <v>0</v>
      </c>
      <c r="P31">
        <v>3</v>
      </c>
    </row>
    <row r="32">
      <c r="A32" s="35" t="s">
        <v>62</v>
      </c>
      <c r="B32" s="42"/>
      <c r="C32" s="43"/>
      <c r="D32" s="43"/>
      <c r="E32" s="37" t="s">
        <v>371</v>
      </c>
      <c r="F32" s="43"/>
      <c r="G32" s="43"/>
      <c r="H32" s="43"/>
      <c r="I32" s="43"/>
      <c r="J32" s="45"/>
    </row>
    <row r="33">
      <c r="A33" s="35" t="s">
        <v>106</v>
      </c>
      <c r="B33" s="42"/>
      <c r="C33" s="43"/>
      <c r="D33" s="43"/>
      <c r="E33" s="49" t="s">
        <v>636</v>
      </c>
      <c r="F33" s="43"/>
      <c r="G33" s="43"/>
      <c r="H33" s="43"/>
      <c r="I33" s="43"/>
      <c r="J33" s="45"/>
    </row>
    <row r="34" ht="150">
      <c r="A34" s="35" t="s">
        <v>63</v>
      </c>
      <c r="B34" s="46"/>
      <c r="C34" s="47"/>
      <c r="D34" s="47"/>
      <c r="E34" s="37" t="s">
        <v>372</v>
      </c>
      <c r="F34" s="47"/>
      <c r="G34" s="47"/>
      <c r="H34" s="47"/>
      <c r="I34" s="47"/>
      <c r="J34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35</v>
      </c>
      <c r="F2" s="15"/>
      <c r="G2" s="15"/>
      <c r="H2" s="15"/>
      <c r="I2" s="15"/>
      <c r="J2" s="17"/>
    </row>
    <row r="3">
      <c r="A3" s="3" t="s">
        <v>36</v>
      </c>
      <c r="B3" s="18" t="s">
        <v>37</v>
      </c>
      <c r="C3" s="19" t="s">
        <v>38</v>
      </c>
      <c r="D3" s="20"/>
      <c r="E3" s="21" t="s">
        <v>39</v>
      </c>
      <c r="F3" s="15"/>
      <c r="G3" s="15"/>
      <c r="H3" s="22" t="s">
        <v>29</v>
      </c>
      <c r="I3" s="23">
        <f>SUMIFS(I8:I68,A8:A68,"SD")</f>
        <v>0</v>
      </c>
      <c r="J3" s="17"/>
      <c r="O3">
        <v>0</v>
      </c>
      <c r="P3">
        <v>2</v>
      </c>
    </row>
    <row r="4">
      <c r="A4" s="3" t="s">
        <v>40</v>
      </c>
      <c r="B4" s="18" t="s">
        <v>41</v>
      </c>
      <c r="C4" s="19" t="s">
        <v>29</v>
      </c>
      <c r="D4" s="20"/>
      <c r="E4" s="21" t="s">
        <v>30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42</v>
      </c>
      <c r="B5" s="25" t="s">
        <v>43</v>
      </c>
      <c r="C5" s="7" t="s">
        <v>44</v>
      </c>
      <c r="D5" s="7" t="s">
        <v>45</v>
      </c>
      <c r="E5" s="7" t="s">
        <v>46</v>
      </c>
      <c r="F5" s="7" t="s">
        <v>47</v>
      </c>
      <c r="G5" s="7" t="s">
        <v>48</v>
      </c>
      <c r="H5" s="7" t="s">
        <v>49</v>
      </c>
      <c r="I5" s="7"/>
      <c r="J5" s="26" t="s">
        <v>50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51</v>
      </c>
      <c r="I6" s="7" t="s">
        <v>52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53</v>
      </c>
      <c r="B8" s="30"/>
      <c r="C8" s="31" t="s">
        <v>54</v>
      </c>
      <c r="D8" s="32"/>
      <c r="E8" s="29" t="s">
        <v>55</v>
      </c>
      <c r="F8" s="32"/>
      <c r="G8" s="32"/>
      <c r="H8" s="32"/>
      <c r="I8" s="33">
        <f>SUMIFS(I9:I20,A9:A20,"P")</f>
        <v>0</v>
      </c>
      <c r="J8" s="34"/>
    </row>
    <row r="9">
      <c r="A9" s="35" t="s">
        <v>56</v>
      </c>
      <c r="B9" s="35">
        <v>1</v>
      </c>
      <c r="C9" s="36" t="s">
        <v>101</v>
      </c>
      <c r="D9" s="35" t="s">
        <v>102</v>
      </c>
      <c r="E9" s="37" t="s">
        <v>103</v>
      </c>
      <c r="F9" s="38" t="s">
        <v>104</v>
      </c>
      <c r="G9" s="39">
        <v>16.719999999999999</v>
      </c>
      <c r="H9" s="40">
        <v>0</v>
      </c>
      <c r="I9" s="40">
        <f>ROUND(G9*H9,P4)</f>
        <v>0</v>
      </c>
      <c r="J9" s="38" t="s">
        <v>61</v>
      </c>
      <c r="O9" s="41">
        <f>I9*0.21</f>
        <v>0</v>
      </c>
      <c r="P9">
        <v>3</v>
      </c>
    </row>
    <row r="10">
      <c r="A10" s="35" t="s">
        <v>62</v>
      </c>
      <c r="B10" s="42"/>
      <c r="C10" s="43"/>
      <c r="D10" s="43"/>
      <c r="E10" s="37" t="s">
        <v>495</v>
      </c>
      <c r="F10" s="43"/>
      <c r="G10" s="43"/>
      <c r="H10" s="43"/>
      <c r="I10" s="43"/>
      <c r="J10" s="45"/>
    </row>
    <row r="11" ht="30">
      <c r="A11" s="35" t="s">
        <v>106</v>
      </c>
      <c r="B11" s="42"/>
      <c r="C11" s="43"/>
      <c r="D11" s="43"/>
      <c r="E11" s="49" t="s">
        <v>637</v>
      </c>
      <c r="F11" s="43"/>
      <c r="G11" s="43"/>
      <c r="H11" s="43"/>
      <c r="I11" s="43"/>
      <c r="J11" s="45"/>
    </row>
    <row r="12" ht="75">
      <c r="A12" s="35" t="s">
        <v>63</v>
      </c>
      <c r="B12" s="42"/>
      <c r="C12" s="43"/>
      <c r="D12" s="43"/>
      <c r="E12" s="37" t="s">
        <v>108</v>
      </c>
      <c r="F12" s="43"/>
      <c r="G12" s="43"/>
      <c r="H12" s="43"/>
      <c r="I12" s="43"/>
      <c r="J12" s="45"/>
    </row>
    <row r="13">
      <c r="A13" s="35" t="s">
        <v>56</v>
      </c>
      <c r="B13" s="35">
        <v>2</v>
      </c>
      <c r="C13" s="36" t="s">
        <v>101</v>
      </c>
      <c r="D13" s="35" t="s">
        <v>109</v>
      </c>
      <c r="E13" s="37" t="s">
        <v>103</v>
      </c>
      <c r="F13" s="38" t="s">
        <v>270</v>
      </c>
      <c r="G13" s="39">
        <v>5.4000000000000004</v>
      </c>
      <c r="H13" s="40">
        <v>0</v>
      </c>
      <c r="I13" s="40">
        <f>ROUND(G13*H13,P4)</f>
        <v>0</v>
      </c>
      <c r="J13" s="38" t="s">
        <v>61</v>
      </c>
      <c r="O13" s="41">
        <f>I13*0.21</f>
        <v>0</v>
      </c>
      <c r="P13">
        <v>3</v>
      </c>
    </row>
    <row r="14">
      <c r="A14" s="35" t="s">
        <v>62</v>
      </c>
      <c r="B14" s="42"/>
      <c r="C14" s="43"/>
      <c r="D14" s="43"/>
      <c r="E14" s="37" t="s">
        <v>497</v>
      </c>
      <c r="F14" s="43"/>
      <c r="G14" s="43"/>
      <c r="H14" s="43"/>
      <c r="I14" s="43"/>
      <c r="J14" s="45"/>
    </row>
    <row r="15" ht="30">
      <c r="A15" s="35" t="s">
        <v>106</v>
      </c>
      <c r="B15" s="42"/>
      <c r="C15" s="43"/>
      <c r="D15" s="43"/>
      <c r="E15" s="49" t="s">
        <v>638</v>
      </c>
      <c r="F15" s="43"/>
      <c r="G15" s="43"/>
      <c r="H15" s="43"/>
      <c r="I15" s="43"/>
      <c r="J15" s="45"/>
    </row>
    <row r="16" ht="75">
      <c r="A16" s="35" t="s">
        <v>63</v>
      </c>
      <c r="B16" s="42"/>
      <c r="C16" s="43"/>
      <c r="D16" s="43"/>
      <c r="E16" s="37" t="s">
        <v>108</v>
      </c>
      <c r="F16" s="43"/>
      <c r="G16" s="43"/>
      <c r="H16" s="43"/>
      <c r="I16" s="43"/>
      <c r="J16" s="45"/>
    </row>
    <row r="17">
      <c r="A17" s="35" t="s">
        <v>56</v>
      </c>
      <c r="B17" s="35">
        <v>3</v>
      </c>
      <c r="C17" s="36" t="s">
        <v>101</v>
      </c>
      <c r="D17" s="35" t="s">
        <v>269</v>
      </c>
      <c r="E17" s="37" t="s">
        <v>103</v>
      </c>
      <c r="F17" s="38" t="s">
        <v>270</v>
      </c>
      <c r="G17" s="39">
        <v>0.71999999999999997</v>
      </c>
      <c r="H17" s="40">
        <v>0</v>
      </c>
      <c r="I17" s="40">
        <f>ROUND(G17*H17,P4)</f>
        <v>0</v>
      </c>
      <c r="J17" s="38" t="s">
        <v>61</v>
      </c>
      <c r="O17" s="41">
        <f>I17*0.21</f>
        <v>0</v>
      </c>
      <c r="P17">
        <v>3</v>
      </c>
    </row>
    <row r="18">
      <c r="A18" s="35" t="s">
        <v>62</v>
      </c>
      <c r="B18" s="42"/>
      <c r="C18" s="43"/>
      <c r="D18" s="43"/>
      <c r="E18" s="37" t="s">
        <v>609</v>
      </c>
      <c r="F18" s="43"/>
      <c r="G18" s="43"/>
      <c r="H18" s="43"/>
      <c r="I18" s="43"/>
      <c r="J18" s="45"/>
    </row>
    <row r="19" ht="30">
      <c r="A19" s="35" t="s">
        <v>106</v>
      </c>
      <c r="B19" s="42"/>
      <c r="C19" s="43"/>
      <c r="D19" s="43"/>
      <c r="E19" s="49" t="s">
        <v>639</v>
      </c>
      <c r="F19" s="43"/>
      <c r="G19" s="43"/>
      <c r="H19" s="43"/>
      <c r="I19" s="43"/>
      <c r="J19" s="45"/>
    </row>
    <row r="20" ht="75">
      <c r="A20" s="35" t="s">
        <v>63</v>
      </c>
      <c r="B20" s="42"/>
      <c r="C20" s="43"/>
      <c r="D20" s="43"/>
      <c r="E20" s="37" t="s">
        <v>108</v>
      </c>
      <c r="F20" s="43"/>
      <c r="G20" s="43"/>
      <c r="H20" s="43"/>
      <c r="I20" s="43"/>
      <c r="J20" s="45"/>
    </row>
    <row r="21">
      <c r="A21" s="29" t="s">
        <v>53</v>
      </c>
      <c r="B21" s="30"/>
      <c r="C21" s="31" t="s">
        <v>102</v>
      </c>
      <c r="D21" s="32"/>
      <c r="E21" s="29" t="s">
        <v>112</v>
      </c>
      <c r="F21" s="32"/>
      <c r="G21" s="32"/>
      <c r="H21" s="32"/>
      <c r="I21" s="33">
        <f>SUMIFS(I22:I36,A22:A36,"P")</f>
        <v>0</v>
      </c>
      <c r="J21" s="34"/>
    </row>
    <row r="22">
      <c r="A22" s="35" t="s">
        <v>56</v>
      </c>
      <c r="B22" s="35">
        <v>4</v>
      </c>
      <c r="C22" s="36" t="s">
        <v>292</v>
      </c>
      <c r="D22" s="35" t="s">
        <v>58</v>
      </c>
      <c r="E22" s="37" t="s">
        <v>293</v>
      </c>
      <c r="F22" s="38" t="s">
        <v>115</v>
      </c>
      <c r="G22" s="39">
        <v>8.3599999999999994</v>
      </c>
      <c r="H22" s="40">
        <v>0</v>
      </c>
      <c r="I22" s="40">
        <f>ROUND(G22*H22,P4)</f>
        <v>0</v>
      </c>
      <c r="J22" s="38" t="s">
        <v>61</v>
      </c>
      <c r="O22" s="41">
        <f>I22*0.21</f>
        <v>0</v>
      </c>
      <c r="P22">
        <v>3</v>
      </c>
    </row>
    <row r="23" ht="45">
      <c r="A23" s="35" t="s">
        <v>62</v>
      </c>
      <c r="B23" s="42"/>
      <c r="C23" s="43"/>
      <c r="D23" s="43"/>
      <c r="E23" s="37" t="s">
        <v>611</v>
      </c>
      <c r="F23" s="43"/>
      <c r="G23" s="43"/>
      <c r="H23" s="43"/>
      <c r="I23" s="43"/>
      <c r="J23" s="45"/>
    </row>
    <row r="24" ht="60">
      <c r="A24" s="35" t="s">
        <v>106</v>
      </c>
      <c r="B24" s="42"/>
      <c r="C24" s="43"/>
      <c r="D24" s="43"/>
      <c r="E24" s="49" t="s">
        <v>640</v>
      </c>
      <c r="F24" s="43"/>
      <c r="G24" s="43"/>
      <c r="H24" s="43"/>
      <c r="I24" s="43"/>
      <c r="J24" s="45"/>
    </row>
    <row r="25" ht="409.5">
      <c r="A25" s="35" t="s">
        <v>63</v>
      </c>
      <c r="B25" s="42"/>
      <c r="C25" s="43"/>
      <c r="D25" s="43"/>
      <c r="E25" s="37" t="s">
        <v>296</v>
      </c>
      <c r="F25" s="43"/>
      <c r="G25" s="43"/>
      <c r="H25" s="43"/>
      <c r="I25" s="43"/>
      <c r="J25" s="45"/>
    </row>
    <row r="26">
      <c r="A26" s="35" t="s">
        <v>56</v>
      </c>
      <c r="B26" s="35">
        <v>5</v>
      </c>
      <c r="C26" s="36" t="s">
        <v>632</v>
      </c>
      <c r="D26" s="35" t="s">
        <v>58</v>
      </c>
      <c r="E26" s="37" t="s">
        <v>633</v>
      </c>
      <c r="F26" s="38" t="s">
        <v>129</v>
      </c>
      <c r="G26" s="39">
        <v>11.199999999999999</v>
      </c>
      <c r="H26" s="40">
        <v>0</v>
      </c>
      <c r="I26" s="40">
        <f>ROUND(G26*H26,P4)</f>
        <v>0</v>
      </c>
      <c r="J26" s="38" t="s">
        <v>61</v>
      </c>
      <c r="O26" s="41">
        <f>I26*0.21</f>
        <v>0</v>
      </c>
      <c r="P26">
        <v>3</v>
      </c>
    </row>
    <row r="27" ht="30">
      <c r="A27" s="35" t="s">
        <v>62</v>
      </c>
      <c r="B27" s="42"/>
      <c r="C27" s="43"/>
      <c r="D27" s="43"/>
      <c r="E27" s="37" t="s">
        <v>634</v>
      </c>
      <c r="F27" s="43"/>
      <c r="G27" s="43"/>
      <c r="H27" s="43"/>
      <c r="I27" s="43"/>
      <c r="J27" s="45"/>
    </row>
    <row r="28" ht="120">
      <c r="A28" s="35" t="s">
        <v>63</v>
      </c>
      <c r="B28" s="42"/>
      <c r="C28" s="43"/>
      <c r="D28" s="43"/>
      <c r="E28" s="37" t="s">
        <v>137</v>
      </c>
      <c r="F28" s="43"/>
      <c r="G28" s="43"/>
      <c r="H28" s="43"/>
      <c r="I28" s="43"/>
      <c r="J28" s="45"/>
    </row>
    <row r="29">
      <c r="A29" s="35" t="s">
        <v>56</v>
      </c>
      <c r="B29" s="35">
        <v>6</v>
      </c>
      <c r="C29" s="36" t="s">
        <v>515</v>
      </c>
      <c r="D29" s="35" t="s">
        <v>58</v>
      </c>
      <c r="E29" s="37" t="s">
        <v>516</v>
      </c>
      <c r="F29" s="38" t="s">
        <v>115</v>
      </c>
      <c r="G29" s="39">
        <v>3.0529999999999999</v>
      </c>
      <c r="H29" s="40">
        <v>0</v>
      </c>
      <c r="I29" s="40">
        <f>ROUND(G29*H29,P4)</f>
        <v>0</v>
      </c>
      <c r="J29" s="38" t="s">
        <v>61</v>
      </c>
      <c r="O29" s="41">
        <f>I29*0.21</f>
        <v>0</v>
      </c>
      <c r="P29">
        <v>3</v>
      </c>
    </row>
    <row r="30">
      <c r="A30" s="35" t="s">
        <v>62</v>
      </c>
      <c r="B30" s="42"/>
      <c r="C30" s="43"/>
      <c r="D30" s="43"/>
      <c r="E30" s="37" t="s">
        <v>613</v>
      </c>
      <c r="F30" s="43"/>
      <c r="G30" s="43"/>
      <c r="H30" s="43"/>
      <c r="I30" s="43"/>
      <c r="J30" s="45"/>
    </row>
    <row r="31">
      <c r="A31" s="35" t="s">
        <v>106</v>
      </c>
      <c r="B31" s="42"/>
      <c r="C31" s="43"/>
      <c r="D31" s="43"/>
      <c r="E31" s="49" t="s">
        <v>641</v>
      </c>
      <c r="F31" s="43"/>
      <c r="G31" s="43"/>
      <c r="H31" s="43"/>
      <c r="I31" s="43"/>
      <c r="J31" s="45"/>
    </row>
    <row r="32" ht="405">
      <c r="A32" s="35" t="s">
        <v>63</v>
      </c>
      <c r="B32" s="42"/>
      <c r="C32" s="43"/>
      <c r="D32" s="43"/>
      <c r="E32" s="37" t="s">
        <v>519</v>
      </c>
      <c r="F32" s="43"/>
      <c r="G32" s="43"/>
      <c r="H32" s="43"/>
      <c r="I32" s="43"/>
      <c r="J32" s="45"/>
    </row>
    <row r="33">
      <c r="A33" s="35" t="s">
        <v>56</v>
      </c>
      <c r="B33" s="35">
        <v>7</v>
      </c>
      <c r="C33" s="36" t="s">
        <v>317</v>
      </c>
      <c r="D33" s="35" t="s">
        <v>58</v>
      </c>
      <c r="E33" s="37" t="s">
        <v>318</v>
      </c>
      <c r="F33" s="38" t="s">
        <v>115</v>
      </c>
      <c r="G33" s="39">
        <v>0.59999999999999998</v>
      </c>
      <c r="H33" s="40">
        <v>0</v>
      </c>
      <c r="I33" s="40">
        <f>ROUND(G33*H33,P4)</f>
        <v>0</v>
      </c>
      <c r="J33" s="38" t="s">
        <v>61</v>
      </c>
      <c r="O33" s="41">
        <f>I33*0.21</f>
        <v>0</v>
      </c>
      <c r="P33">
        <v>3</v>
      </c>
    </row>
    <row r="34" ht="30">
      <c r="A34" s="35" t="s">
        <v>62</v>
      </c>
      <c r="B34" s="42"/>
      <c r="C34" s="43"/>
      <c r="D34" s="43"/>
      <c r="E34" s="37" t="s">
        <v>319</v>
      </c>
      <c r="F34" s="43"/>
      <c r="G34" s="43"/>
      <c r="H34" s="43"/>
      <c r="I34" s="43"/>
      <c r="J34" s="45"/>
    </row>
    <row r="35">
      <c r="A35" s="35" t="s">
        <v>106</v>
      </c>
      <c r="B35" s="42"/>
      <c r="C35" s="43"/>
      <c r="D35" s="43"/>
      <c r="E35" s="49" t="s">
        <v>615</v>
      </c>
      <c r="F35" s="43"/>
      <c r="G35" s="43"/>
      <c r="H35" s="43"/>
      <c r="I35" s="43"/>
      <c r="J35" s="45"/>
    </row>
    <row r="36" ht="345">
      <c r="A36" s="35" t="s">
        <v>63</v>
      </c>
      <c r="B36" s="42"/>
      <c r="C36" s="43"/>
      <c r="D36" s="43"/>
      <c r="E36" s="37" t="s">
        <v>321</v>
      </c>
      <c r="F36" s="43"/>
      <c r="G36" s="43"/>
      <c r="H36" s="43"/>
      <c r="I36" s="43"/>
      <c r="J36" s="45"/>
    </row>
    <row r="37">
      <c r="A37" s="29" t="s">
        <v>53</v>
      </c>
      <c r="B37" s="30"/>
      <c r="C37" s="31" t="s">
        <v>109</v>
      </c>
      <c r="D37" s="32"/>
      <c r="E37" s="29" t="s">
        <v>154</v>
      </c>
      <c r="F37" s="32"/>
      <c r="G37" s="32"/>
      <c r="H37" s="32"/>
      <c r="I37" s="33">
        <f>SUMIFS(I38:I41,A38:A41,"P")</f>
        <v>0</v>
      </c>
      <c r="J37" s="34"/>
    </row>
    <row r="38">
      <c r="A38" s="35" t="s">
        <v>56</v>
      </c>
      <c r="B38" s="35">
        <v>8</v>
      </c>
      <c r="C38" s="36" t="s">
        <v>539</v>
      </c>
      <c r="D38" s="35" t="s">
        <v>58</v>
      </c>
      <c r="E38" s="37" t="s">
        <v>540</v>
      </c>
      <c r="F38" s="38" t="s">
        <v>115</v>
      </c>
      <c r="G38" s="39">
        <v>0.71999999999999997</v>
      </c>
      <c r="H38" s="40">
        <v>0</v>
      </c>
      <c r="I38" s="40">
        <f>ROUND(G38*H38,P4)</f>
        <v>0</v>
      </c>
      <c r="J38" s="38" t="s">
        <v>61</v>
      </c>
      <c r="O38" s="41">
        <f>I38*0.21</f>
        <v>0</v>
      </c>
      <c r="P38">
        <v>3</v>
      </c>
    </row>
    <row r="39">
      <c r="A39" s="35" t="s">
        <v>62</v>
      </c>
      <c r="B39" s="42"/>
      <c r="C39" s="43"/>
      <c r="D39" s="43"/>
      <c r="E39" s="37" t="s">
        <v>541</v>
      </c>
      <c r="F39" s="43"/>
      <c r="G39" s="43"/>
      <c r="H39" s="43"/>
      <c r="I39" s="43"/>
      <c r="J39" s="45"/>
    </row>
    <row r="40">
      <c r="A40" s="35" t="s">
        <v>106</v>
      </c>
      <c r="B40" s="42"/>
      <c r="C40" s="43"/>
      <c r="D40" s="43"/>
      <c r="E40" s="49" t="s">
        <v>642</v>
      </c>
      <c r="F40" s="43"/>
      <c r="G40" s="43"/>
      <c r="H40" s="43"/>
      <c r="I40" s="43"/>
      <c r="J40" s="45"/>
    </row>
    <row r="41" ht="409.5">
      <c r="A41" s="35" t="s">
        <v>63</v>
      </c>
      <c r="B41" s="42"/>
      <c r="C41" s="43"/>
      <c r="D41" s="43"/>
      <c r="E41" s="37" t="s">
        <v>359</v>
      </c>
      <c r="F41" s="43"/>
      <c r="G41" s="43"/>
      <c r="H41" s="43"/>
      <c r="I41" s="43"/>
      <c r="J41" s="45"/>
    </row>
    <row r="42">
      <c r="A42" s="29" t="s">
        <v>53</v>
      </c>
      <c r="B42" s="30"/>
      <c r="C42" s="31" t="s">
        <v>353</v>
      </c>
      <c r="D42" s="32"/>
      <c r="E42" s="29" t="s">
        <v>354</v>
      </c>
      <c r="F42" s="32"/>
      <c r="G42" s="32"/>
      <c r="H42" s="32"/>
      <c r="I42" s="33">
        <f>SUMIFS(I43:I50,A43:A50,"P")</f>
        <v>0</v>
      </c>
      <c r="J42" s="34"/>
    </row>
    <row r="43">
      <c r="A43" s="35" t="s">
        <v>56</v>
      </c>
      <c r="B43" s="35">
        <v>9</v>
      </c>
      <c r="C43" s="36" t="s">
        <v>360</v>
      </c>
      <c r="D43" s="35" t="s">
        <v>58</v>
      </c>
      <c r="E43" s="37" t="s">
        <v>361</v>
      </c>
      <c r="F43" s="38" t="s">
        <v>115</v>
      </c>
      <c r="G43" s="39">
        <v>2.3900000000000001</v>
      </c>
      <c r="H43" s="40">
        <v>0</v>
      </c>
      <c r="I43" s="40">
        <f>ROUND(G43*H43,P4)</f>
        <v>0</v>
      </c>
      <c r="J43" s="38" t="s">
        <v>61</v>
      </c>
      <c r="O43" s="41">
        <f>I43*0.21</f>
        <v>0</v>
      </c>
      <c r="P43">
        <v>3</v>
      </c>
    </row>
    <row r="44" ht="30">
      <c r="A44" s="35" t="s">
        <v>62</v>
      </c>
      <c r="B44" s="42"/>
      <c r="C44" s="43"/>
      <c r="D44" s="43"/>
      <c r="E44" s="37" t="s">
        <v>545</v>
      </c>
      <c r="F44" s="43"/>
      <c r="G44" s="43"/>
      <c r="H44" s="43"/>
      <c r="I44" s="43"/>
      <c r="J44" s="45"/>
    </row>
    <row r="45" ht="45">
      <c r="A45" s="35" t="s">
        <v>106</v>
      </c>
      <c r="B45" s="42"/>
      <c r="C45" s="43"/>
      <c r="D45" s="43"/>
      <c r="E45" s="49" t="s">
        <v>643</v>
      </c>
      <c r="F45" s="43"/>
      <c r="G45" s="43"/>
      <c r="H45" s="43"/>
      <c r="I45" s="43"/>
      <c r="J45" s="45"/>
    </row>
    <row r="46" ht="409.5">
      <c r="A46" s="35" t="s">
        <v>63</v>
      </c>
      <c r="B46" s="42"/>
      <c r="C46" s="43"/>
      <c r="D46" s="43"/>
      <c r="E46" s="37" t="s">
        <v>359</v>
      </c>
      <c r="F46" s="43"/>
      <c r="G46" s="43"/>
      <c r="H46" s="43"/>
      <c r="I46" s="43"/>
      <c r="J46" s="45"/>
    </row>
    <row r="47">
      <c r="A47" s="35" t="s">
        <v>56</v>
      </c>
      <c r="B47" s="35">
        <v>10</v>
      </c>
      <c r="C47" s="36" t="s">
        <v>369</v>
      </c>
      <c r="D47" s="35" t="s">
        <v>58</v>
      </c>
      <c r="E47" s="37" t="s">
        <v>370</v>
      </c>
      <c r="F47" s="38" t="s">
        <v>115</v>
      </c>
      <c r="G47" s="39">
        <v>1.8700000000000001</v>
      </c>
      <c r="H47" s="40">
        <v>0</v>
      </c>
      <c r="I47" s="40">
        <f>ROUND(G47*H47,P4)</f>
        <v>0</v>
      </c>
      <c r="J47" s="38" t="s">
        <v>61</v>
      </c>
      <c r="O47" s="41">
        <f>I47*0.21</f>
        <v>0</v>
      </c>
      <c r="P47">
        <v>3</v>
      </c>
    </row>
    <row r="48">
      <c r="A48" s="35" t="s">
        <v>62</v>
      </c>
      <c r="B48" s="42"/>
      <c r="C48" s="43"/>
      <c r="D48" s="43"/>
      <c r="E48" s="37" t="s">
        <v>371</v>
      </c>
      <c r="F48" s="43"/>
      <c r="G48" s="43"/>
      <c r="H48" s="43"/>
      <c r="I48" s="43"/>
      <c r="J48" s="45"/>
    </row>
    <row r="49">
      <c r="A49" s="35" t="s">
        <v>106</v>
      </c>
      <c r="B49" s="42"/>
      <c r="C49" s="43"/>
      <c r="D49" s="43"/>
      <c r="E49" s="49" t="s">
        <v>644</v>
      </c>
      <c r="F49" s="43"/>
      <c r="G49" s="43"/>
      <c r="H49" s="43"/>
      <c r="I49" s="43"/>
      <c r="J49" s="45"/>
    </row>
    <row r="50" ht="150">
      <c r="A50" s="35" t="s">
        <v>63</v>
      </c>
      <c r="B50" s="42"/>
      <c r="C50" s="43"/>
      <c r="D50" s="43"/>
      <c r="E50" s="37" t="s">
        <v>372</v>
      </c>
      <c r="F50" s="43"/>
      <c r="G50" s="43"/>
      <c r="H50" s="43"/>
      <c r="I50" s="43"/>
      <c r="J50" s="45"/>
    </row>
    <row r="51">
      <c r="A51" s="29" t="s">
        <v>53</v>
      </c>
      <c r="B51" s="30"/>
      <c r="C51" s="31" t="s">
        <v>217</v>
      </c>
      <c r="D51" s="32"/>
      <c r="E51" s="29" t="s">
        <v>218</v>
      </c>
      <c r="F51" s="32"/>
      <c r="G51" s="32"/>
      <c r="H51" s="32"/>
      <c r="I51" s="33">
        <f>SUMIFS(I52:I55,A52:A55,"P")</f>
        <v>0</v>
      </c>
      <c r="J51" s="34"/>
    </row>
    <row r="52">
      <c r="A52" s="35" t="s">
        <v>56</v>
      </c>
      <c r="B52" s="35">
        <v>11</v>
      </c>
      <c r="C52" s="36" t="s">
        <v>549</v>
      </c>
      <c r="D52" s="35" t="s">
        <v>58</v>
      </c>
      <c r="E52" s="37" t="s">
        <v>550</v>
      </c>
      <c r="F52" s="38" t="s">
        <v>115</v>
      </c>
      <c r="G52" s="39">
        <v>0.037999999999999999</v>
      </c>
      <c r="H52" s="40">
        <v>0</v>
      </c>
      <c r="I52" s="40">
        <f>ROUND(G52*H52,P4)</f>
        <v>0</v>
      </c>
      <c r="J52" s="38" t="s">
        <v>61</v>
      </c>
      <c r="O52" s="41">
        <f>I52*0.21</f>
        <v>0</v>
      </c>
      <c r="P52">
        <v>3</v>
      </c>
    </row>
    <row r="53">
      <c r="A53" s="35" t="s">
        <v>62</v>
      </c>
      <c r="B53" s="42"/>
      <c r="C53" s="43"/>
      <c r="D53" s="43"/>
      <c r="E53" s="37" t="s">
        <v>551</v>
      </c>
      <c r="F53" s="43"/>
      <c r="G53" s="43"/>
      <c r="H53" s="43"/>
      <c r="I53" s="43"/>
      <c r="J53" s="45"/>
    </row>
    <row r="54">
      <c r="A54" s="35" t="s">
        <v>106</v>
      </c>
      <c r="B54" s="42"/>
      <c r="C54" s="43"/>
      <c r="D54" s="43"/>
      <c r="E54" s="49" t="s">
        <v>645</v>
      </c>
      <c r="F54" s="43"/>
      <c r="G54" s="43"/>
      <c r="H54" s="43"/>
      <c r="I54" s="43"/>
      <c r="J54" s="45"/>
    </row>
    <row r="55" ht="409.5">
      <c r="A55" s="35" t="s">
        <v>63</v>
      </c>
      <c r="B55" s="42"/>
      <c r="C55" s="43"/>
      <c r="D55" s="43"/>
      <c r="E55" s="37" t="s">
        <v>421</v>
      </c>
      <c r="F55" s="43"/>
      <c r="G55" s="43"/>
      <c r="H55" s="43"/>
      <c r="I55" s="43"/>
      <c r="J55" s="45"/>
    </row>
    <row r="56">
      <c r="A56" s="29" t="s">
        <v>53</v>
      </c>
      <c r="B56" s="30"/>
      <c r="C56" s="31" t="s">
        <v>223</v>
      </c>
      <c r="D56" s="32"/>
      <c r="E56" s="29" t="s">
        <v>224</v>
      </c>
      <c r="F56" s="32"/>
      <c r="G56" s="32"/>
      <c r="H56" s="32"/>
      <c r="I56" s="33">
        <f>SUMIFS(I57:I68,A57:A68,"P")</f>
        <v>0</v>
      </c>
      <c r="J56" s="34"/>
    </row>
    <row r="57">
      <c r="A57" s="35" t="s">
        <v>56</v>
      </c>
      <c r="B57" s="35">
        <v>12</v>
      </c>
      <c r="C57" s="36" t="s">
        <v>646</v>
      </c>
      <c r="D57" s="35" t="s">
        <v>58</v>
      </c>
      <c r="E57" s="37" t="s">
        <v>647</v>
      </c>
      <c r="F57" s="38" t="s">
        <v>129</v>
      </c>
      <c r="G57" s="39">
        <v>2.6000000000000001</v>
      </c>
      <c r="H57" s="40">
        <v>0</v>
      </c>
      <c r="I57" s="40">
        <f>ROUND(G57*H57,P4)</f>
        <v>0</v>
      </c>
      <c r="J57" s="38" t="s">
        <v>61</v>
      </c>
      <c r="O57" s="41">
        <f>I57*0.21</f>
        <v>0</v>
      </c>
      <c r="P57">
        <v>3</v>
      </c>
    </row>
    <row r="58" ht="30">
      <c r="A58" s="35" t="s">
        <v>62</v>
      </c>
      <c r="B58" s="42"/>
      <c r="C58" s="43"/>
      <c r="D58" s="43"/>
      <c r="E58" s="37" t="s">
        <v>648</v>
      </c>
      <c r="F58" s="43"/>
      <c r="G58" s="43"/>
      <c r="H58" s="43"/>
      <c r="I58" s="43"/>
      <c r="J58" s="45"/>
    </row>
    <row r="59">
      <c r="A59" s="35" t="s">
        <v>106</v>
      </c>
      <c r="B59" s="42"/>
      <c r="C59" s="43"/>
      <c r="D59" s="43"/>
      <c r="E59" s="49" t="s">
        <v>649</v>
      </c>
      <c r="F59" s="43"/>
      <c r="G59" s="43"/>
      <c r="H59" s="43"/>
      <c r="I59" s="43"/>
      <c r="J59" s="45"/>
    </row>
    <row r="60" ht="90">
      <c r="A60" s="35" t="s">
        <v>63</v>
      </c>
      <c r="B60" s="42"/>
      <c r="C60" s="43"/>
      <c r="D60" s="43"/>
      <c r="E60" s="37" t="s">
        <v>566</v>
      </c>
      <c r="F60" s="43"/>
      <c r="G60" s="43"/>
      <c r="H60" s="43"/>
      <c r="I60" s="43"/>
      <c r="J60" s="45"/>
    </row>
    <row r="61">
      <c r="A61" s="35" t="s">
        <v>56</v>
      </c>
      <c r="B61" s="35">
        <v>13</v>
      </c>
      <c r="C61" s="36" t="s">
        <v>571</v>
      </c>
      <c r="D61" s="35" t="s">
        <v>58</v>
      </c>
      <c r="E61" s="37" t="s">
        <v>572</v>
      </c>
      <c r="F61" s="38" t="s">
        <v>115</v>
      </c>
      <c r="G61" s="39">
        <v>2.25</v>
      </c>
      <c r="H61" s="40">
        <v>0</v>
      </c>
      <c r="I61" s="40">
        <f>ROUND(G61*H61,P4)</f>
        <v>0</v>
      </c>
      <c r="J61" s="38" t="s">
        <v>61</v>
      </c>
      <c r="O61" s="41">
        <f>I61*0.21</f>
        <v>0</v>
      </c>
      <c r="P61">
        <v>3</v>
      </c>
    </row>
    <row r="62" ht="60">
      <c r="A62" s="35" t="s">
        <v>62</v>
      </c>
      <c r="B62" s="42"/>
      <c r="C62" s="43"/>
      <c r="D62" s="43"/>
      <c r="E62" s="37" t="s">
        <v>624</v>
      </c>
      <c r="F62" s="43"/>
      <c r="G62" s="43"/>
      <c r="H62" s="43"/>
      <c r="I62" s="43"/>
      <c r="J62" s="45"/>
    </row>
    <row r="63">
      <c r="A63" s="35" t="s">
        <v>106</v>
      </c>
      <c r="B63" s="42"/>
      <c r="C63" s="43"/>
      <c r="D63" s="43"/>
      <c r="E63" s="49" t="s">
        <v>650</v>
      </c>
      <c r="F63" s="43"/>
      <c r="G63" s="43"/>
      <c r="H63" s="43"/>
      <c r="I63" s="43"/>
      <c r="J63" s="45"/>
    </row>
    <row r="64" ht="180">
      <c r="A64" s="35" t="s">
        <v>63</v>
      </c>
      <c r="B64" s="42"/>
      <c r="C64" s="43"/>
      <c r="D64" s="43"/>
      <c r="E64" s="37" t="s">
        <v>575</v>
      </c>
      <c r="F64" s="43"/>
      <c r="G64" s="43"/>
      <c r="H64" s="43"/>
      <c r="I64" s="43"/>
      <c r="J64" s="45"/>
    </row>
    <row r="65">
      <c r="A65" s="35" t="s">
        <v>56</v>
      </c>
      <c r="B65" s="35">
        <v>14</v>
      </c>
      <c r="C65" s="36" t="s">
        <v>626</v>
      </c>
      <c r="D65" s="35" t="s">
        <v>58</v>
      </c>
      <c r="E65" s="37" t="s">
        <v>627</v>
      </c>
      <c r="F65" s="38" t="s">
        <v>115</v>
      </c>
      <c r="G65" s="39">
        <v>0.29999999999999999</v>
      </c>
      <c r="H65" s="40">
        <v>0</v>
      </c>
      <c r="I65" s="40">
        <f>ROUND(G65*H65,P4)</f>
        <v>0</v>
      </c>
      <c r="J65" s="38" t="s">
        <v>61</v>
      </c>
      <c r="O65" s="41">
        <f>I65*0.21</f>
        <v>0</v>
      </c>
      <c r="P65">
        <v>3</v>
      </c>
    </row>
    <row r="66" ht="60">
      <c r="A66" s="35" t="s">
        <v>62</v>
      </c>
      <c r="B66" s="42"/>
      <c r="C66" s="43"/>
      <c r="D66" s="43"/>
      <c r="E66" s="37" t="s">
        <v>628</v>
      </c>
      <c r="F66" s="43"/>
      <c r="G66" s="43"/>
      <c r="H66" s="43"/>
      <c r="I66" s="43"/>
      <c r="J66" s="45"/>
    </row>
    <row r="67">
      <c r="A67" s="35" t="s">
        <v>106</v>
      </c>
      <c r="B67" s="42"/>
      <c r="C67" s="43"/>
      <c r="D67" s="43"/>
      <c r="E67" s="49" t="s">
        <v>651</v>
      </c>
      <c r="F67" s="43"/>
      <c r="G67" s="43"/>
      <c r="H67" s="43"/>
      <c r="I67" s="43"/>
      <c r="J67" s="45"/>
    </row>
    <row r="68" ht="180">
      <c r="A68" s="35" t="s">
        <v>63</v>
      </c>
      <c r="B68" s="46"/>
      <c r="C68" s="47"/>
      <c r="D68" s="47"/>
      <c r="E68" s="37" t="s">
        <v>575</v>
      </c>
      <c r="F68" s="47"/>
      <c r="G68" s="47"/>
      <c r="H68" s="47"/>
      <c r="I68" s="47"/>
      <c r="J68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35</v>
      </c>
      <c r="F2" s="15"/>
      <c r="G2" s="15"/>
      <c r="H2" s="15"/>
      <c r="I2" s="15"/>
      <c r="J2" s="17"/>
    </row>
    <row r="3">
      <c r="A3" s="3" t="s">
        <v>36</v>
      </c>
      <c r="B3" s="18" t="s">
        <v>37</v>
      </c>
      <c r="C3" s="19" t="s">
        <v>38</v>
      </c>
      <c r="D3" s="20"/>
      <c r="E3" s="21" t="s">
        <v>39</v>
      </c>
      <c r="F3" s="15"/>
      <c r="G3" s="15"/>
      <c r="H3" s="22" t="s">
        <v>31</v>
      </c>
      <c r="I3" s="23">
        <f>SUMIFS(I8:I89,A8:A89,"SD")</f>
        <v>0</v>
      </c>
      <c r="J3" s="17"/>
      <c r="O3">
        <v>0</v>
      </c>
      <c r="P3">
        <v>2</v>
      </c>
    </row>
    <row r="4">
      <c r="A4" s="3" t="s">
        <v>40</v>
      </c>
      <c r="B4" s="18" t="s">
        <v>41</v>
      </c>
      <c r="C4" s="19" t="s">
        <v>31</v>
      </c>
      <c r="D4" s="20"/>
      <c r="E4" s="21" t="s">
        <v>32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42</v>
      </c>
      <c r="B5" s="25" t="s">
        <v>43</v>
      </c>
      <c r="C5" s="7" t="s">
        <v>44</v>
      </c>
      <c r="D5" s="7" t="s">
        <v>45</v>
      </c>
      <c r="E5" s="7" t="s">
        <v>46</v>
      </c>
      <c r="F5" s="7" t="s">
        <v>47</v>
      </c>
      <c r="G5" s="7" t="s">
        <v>48</v>
      </c>
      <c r="H5" s="7" t="s">
        <v>49</v>
      </c>
      <c r="I5" s="7"/>
      <c r="J5" s="26" t="s">
        <v>50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51</v>
      </c>
      <c r="I6" s="7" t="s">
        <v>52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53</v>
      </c>
      <c r="B8" s="30"/>
      <c r="C8" s="31" t="s">
        <v>54</v>
      </c>
      <c r="D8" s="32"/>
      <c r="E8" s="29" t="s">
        <v>55</v>
      </c>
      <c r="F8" s="32"/>
      <c r="G8" s="32"/>
      <c r="H8" s="32"/>
      <c r="I8" s="33">
        <f>SUMIFS(I9:I20,A9:A20,"P")</f>
        <v>0</v>
      </c>
      <c r="J8" s="34"/>
    </row>
    <row r="9">
      <c r="A9" s="35" t="s">
        <v>56</v>
      </c>
      <c r="B9" s="35">
        <v>1</v>
      </c>
      <c r="C9" s="36" t="s">
        <v>101</v>
      </c>
      <c r="D9" s="35" t="s">
        <v>102</v>
      </c>
      <c r="E9" s="37" t="s">
        <v>103</v>
      </c>
      <c r="F9" s="38" t="s">
        <v>104</v>
      </c>
      <c r="G9" s="39">
        <v>46.451999999999998</v>
      </c>
      <c r="H9" s="40">
        <v>0</v>
      </c>
      <c r="I9" s="40">
        <f>ROUND(G9*H9,P4)</f>
        <v>0</v>
      </c>
      <c r="J9" s="38" t="s">
        <v>61</v>
      </c>
      <c r="O9" s="41">
        <f>I9*0.21</f>
        <v>0</v>
      </c>
      <c r="P9">
        <v>3</v>
      </c>
    </row>
    <row r="10">
      <c r="A10" s="35" t="s">
        <v>62</v>
      </c>
      <c r="B10" s="42"/>
      <c r="C10" s="43"/>
      <c r="D10" s="43"/>
      <c r="E10" s="37" t="s">
        <v>495</v>
      </c>
      <c r="F10" s="43"/>
      <c r="G10" s="43"/>
      <c r="H10" s="43"/>
      <c r="I10" s="43"/>
      <c r="J10" s="45"/>
    </row>
    <row r="11" ht="30">
      <c r="A11" s="35" t="s">
        <v>106</v>
      </c>
      <c r="B11" s="42"/>
      <c r="C11" s="43"/>
      <c r="D11" s="43"/>
      <c r="E11" s="49" t="s">
        <v>652</v>
      </c>
      <c r="F11" s="43"/>
      <c r="G11" s="43"/>
      <c r="H11" s="43"/>
      <c r="I11" s="43"/>
      <c r="J11" s="45"/>
    </row>
    <row r="12" ht="75">
      <c r="A12" s="35" t="s">
        <v>63</v>
      </c>
      <c r="B12" s="42"/>
      <c r="C12" s="43"/>
      <c r="D12" s="43"/>
      <c r="E12" s="37" t="s">
        <v>108</v>
      </c>
      <c r="F12" s="43"/>
      <c r="G12" s="43"/>
      <c r="H12" s="43"/>
      <c r="I12" s="43"/>
      <c r="J12" s="45"/>
    </row>
    <row r="13">
      <c r="A13" s="35" t="s">
        <v>56</v>
      </c>
      <c r="B13" s="35">
        <v>2</v>
      </c>
      <c r="C13" s="36" t="s">
        <v>101</v>
      </c>
      <c r="D13" s="35" t="s">
        <v>109</v>
      </c>
      <c r="E13" s="37" t="s">
        <v>103</v>
      </c>
      <c r="F13" s="38" t="s">
        <v>270</v>
      </c>
      <c r="G13" s="39">
        <v>10.725</v>
      </c>
      <c r="H13" s="40">
        <v>0</v>
      </c>
      <c r="I13" s="40">
        <f>ROUND(G13*H13,P4)</f>
        <v>0</v>
      </c>
      <c r="J13" s="38" t="s">
        <v>61</v>
      </c>
      <c r="O13" s="41">
        <f>I13*0.21</f>
        <v>0</v>
      </c>
      <c r="P13">
        <v>3</v>
      </c>
    </row>
    <row r="14">
      <c r="A14" s="35" t="s">
        <v>62</v>
      </c>
      <c r="B14" s="42"/>
      <c r="C14" s="43"/>
      <c r="D14" s="43"/>
      <c r="E14" s="37" t="s">
        <v>653</v>
      </c>
      <c r="F14" s="43"/>
      <c r="G14" s="43"/>
      <c r="H14" s="43"/>
      <c r="I14" s="43"/>
      <c r="J14" s="45"/>
    </row>
    <row r="15" ht="30">
      <c r="A15" s="35" t="s">
        <v>106</v>
      </c>
      <c r="B15" s="42"/>
      <c r="C15" s="43"/>
      <c r="D15" s="43"/>
      <c r="E15" s="49" t="s">
        <v>654</v>
      </c>
      <c r="F15" s="43"/>
      <c r="G15" s="43"/>
      <c r="H15" s="43"/>
      <c r="I15" s="43"/>
      <c r="J15" s="45"/>
    </row>
    <row r="16" ht="75">
      <c r="A16" s="35" t="s">
        <v>63</v>
      </c>
      <c r="B16" s="42"/>
      <c r="C16" s="43"/>
      <c r="D16" s="43"/>
      <c r="E16" s="37" t="s">
        <v>108</v>
      </c>
      <c r="F16" s="43"/>
      <c r="G16" s="43"/>
      <c r="H16" s="43"/>
      <c r="I16" s="43"/>
      <c r="J16" s="45"/>
    </row>
    <row r="17">
      <c r="A17" s="35" t="s">
        <v>56</v>
      </c>
      <c r="B17" s="35">
        <v>3</v>
      </c>
      <c r="C17" s="36" t="s">
        <v>101</v>
      </c>
      <c r="D17" s="35" t="s">
        <v>269</v>
      </c>
      <c r="E17" s="37" t="s">
        <v>103</v>
      </c>
      <c r="F17" s="38" t="s">
        <v>104</v>
      </c>
      <c r="G17" s="39">
        <v>7.8979999999999997</v>
      </c>
      <c r="H17" s="40">
        <v>0</v>
      </c>
      <c r="I17" s="40">
        <f>ROUND(G17*H17,P4)</f>
        <v>0</v>
      </c>
      <c r="J17" s="38" t="s">
        <v>61</v>
      </c>
      <c r="O17" s="41">
        <f>I17*0.21</f>
        <v>0</v>
      </c>
      <c r="P17">
        <v>3</v>
      </c>
    </row>
    <row r="18">
      <c r="A18" s="35" t="s">
        <v>62</v>
      </c>
      <c r="B18" s="42"/>
      <c r="C18" s="43"/>
      <c r="D18" s="43"/>
      <c r="E18" s="37" t="s">
        <v>499</v>
      </c>
      <c r="F18" s="43"/>
      <c r="G18" s="43"/>
      <c r="H18" s="43"/>
      <c r="I18" s="43"/>
      <c r="J18" s="45"/>
    </row>
    <row r="19" ht="45">
      <c r="A19" s="35" t="s">
        <v>106</v>
      </c>
      <c r="B19" s="42"/>
      <c r="C19" s="43"/>
      <c r="D19" s="43"/>
      <c r="E19" s="49" t="s">
        <v>500</v>
      </c>
      <c r="F19" s="43"/>
      <c r="G19" s="43"/>
      <c r="H19" s="43"/>
      <c r="I19" s="43"/>
      <c r="J19" s="45"/>
    </row>
    <row r="20" ht="75">
      <c r="A20" s="35" t="s">
        <v>63</v>
      </c>
      <c r="B20" s="42"/>
      <c r="C20" s="43"/>
      <c r="D20" s="43"/>
      <c r="E20" s="37" t="s">
        <v>108</v>
      </c>
      <c r="F20" s="43"/>
      <c r="G20" s="43"/>
      <c r="H20" s="43"/>
      <c r="I20" s="43"/>
      <c r="J20" s="45"/>
    </row>
    <row r="21">
      <c r="A21" s="29" t="s">
        <v>53</v>
      </c>
      <c r="B21" s="30"/>
      <c r="C21" s="31" t="s">
        <v>102</v>
      </c>
      <c r="D21" s="32"/>
      <c r="E21" s="29" t="s">
        <v>112</v>
      </c>
      <c r="F21" s="32"/>
      <c r="G21" s="32"/>
      <c r="H21" s="32"/>
      <c r="I21" s="33">
        <f>SUMIFS(I22:I56,A22:A56,"P")</f>
        <v>0</v>
      </c>
      <c r="J21" s="34"/>
    </row>
    <row r="22" ht="30">
      <c r="A22" s="35" t="s">
        <v>56</v>
      </c>
      <c r="B22" s="35">
        <v>4</v>
      </c>
      <c r="C22" s="36" t="s">
        <v>113</v>
      </c>
      <c r="D22" s="35" t="s">
        <v>58</v>
      </c>
      <c r="E22" s="37" t="s">
        <v>114</v>
      </c>
      <c r="F22" s="38" t="s">
        <v>115</v>
      </c>
      <c r="G22" s="39">
        <v>3.5899999999999999</v>
      </c>
      <c r="H22" s="40">
        <v>0</v>
      </c>
      <c r="I22" s="40">
        <f>ROUND(G22*H22,P4)</f>
        <v>0</v>
      </c>
      <c r="J22" s="38" t="s">
        <v>61</v>
      </c>
      <c r="O22" s="41">
        <f>I22*0.21</f>
        <v>0</v>
      </c>
      <c r="P22">
        <v>3</v>
      </c>
    </row>
    <row r="23" ht="60">
      <c r="A23" s="35" t="s">
        <v>62</v>
      </c>
      <c r="B23" s="42"/>
      <c r="C23" s="43"/>
      <c r="D23" s="43"/>
      <c r="E23" s="37" t="s">
        <v>501</v>
      </c>
      <c r="F23" s="43"/>
      <c r="G23" s="43"/>
      <c r="H23" s="43"/>
      <c r="I23" s="43"/>
      <c r="J23" s="45"/>
    </row>
    <row r="24">
      <c r="A24" s="35" t="s">
        <v>106</v>
      </c>
      <c r="B24" s="42"/>
      <c r="C24" s="43"/>
      <c r="D24" s="43"/>
      <c r="E24" s="49" t="s">
        <v>502</v>
      </c>
      <c r="F24" s="43"/>
      <c r="G24" s="43"/>
      <c r="H24" s="43"/>
      <c r="I24" s="43"/>
      <c r="J24" s="45"/>
    </row>
    <row r="25" ht="120">
      <c r="A25" s="35" t="s">
        <v>63</v>
      </c>
      <c r="B25" s="42"/>
      <c r="C25" s="43"/>
      <c r="D25" s="43"/>
      <c r="E25" s="37" t="s">
        <v>118</v>
      </c>
      <c r="F25" s="43"/>
      <c r="G25" s="43"/>
      <c r="H25" s="43"/>
      <c r="I25" s="43"/>
      <c r="J25" s="45"/>
    </row>
    <row r="26">
      <c r="A26" s="35" t="s">
        <v>56</v>
      </c>
      <c r="B26" s="35">
        <v>5</v>
      </c>
      <c r="C26" s="36" t="s">
        <v>119</v>
      </c>
      <c r="D26" s="35" t="s">
        <v>58</v>
      </c>
      <c r="E26" s="37" t="s">
        <v>120</v>
      </c>
      <c r="F26" s="38" t="s">
        <v>115</v>
      </c>
      <c r="G26" s="39">
        <v>1.008</v>
      </c>
      <c r="H26" s="40">
        <v>0</v>
      </c>
      <c r="I26" s="40">
        <f>ROUND(G26*H26,P4)</f>
        <v>0</v>
      </c>
      <c r="J26" s="38" t="s">
        <v>61</v>
      </c>
      <c r="O26" s="41">
        <f>I26*0.21</f>
        <v>0</v>
      </c>
      <c r="P26">
        <v>3</v>
      </c>
    </row>
    <row r="27" ht="45">
      <c r="A27" s="35" t="s">
        <v>62</v>
      </c>
      <c r="B27" s="42"/>
      <c r="C27" s="43"/>
      <c r="D27" s="43"/>
      <c r="E27" s="37" t="s">
        <v>655</v>
      </c>
      <c r="F27" s="43"/>
      <c r="G27" s="43"/>
      <c r="H27" s="43"/>
      <c r="I27" s="43"/>
      <c r="J27" s="45"/>
    </row>
    <row r="28">
      <c r="A28" s="35" t="s">
        <v>106</v>
      </c>
      <c r="B28" s="42"/>
      <c r="C28" s="43"/>
      <c r="D28" s="43"/>
      <c r="E28" s="49" t="s">
        <v>504</v>
      </c>
      <c r="F28" s="43"/>
      <c r="G28" s="43"/>
      <c r="H28" s="43"/>
      <c r="I28" s="43"/>
      <c r="J28" s="45"/>
    </row>
    <row r="29" ht="120">
      <c r="A29" s="35" t="s">
        <v>63</v>
      </c>
      <c r="B29" s="42"/>
      <c r="C29" s="43"/>
      <c r="D29" s="43"/>
      <c r="E29" s="37" t="s">
        <v>118</v>
      </c>
      <c r="F29" s="43"/>
      <c r="G29" s="43"/>
      <c r="H29" s="43"/>
      <c r="I29" s="43"/>
      <c r="J29" s="45"/>
    </row>
    <row r="30">
      <c r="A30" s="35" t="s">
        <v>56</v>
      </c>
      <c r="B30" s="35">
        <v>6</v>
      </c>
      <c r="C30" s="36" t="s">
        <v>292</v>
      </c>
      <c r="D30" s="35" t="s">
        <v>58</v>
      </c>
      <c r="E30" s="37" t="s">
        <v>293</v>
      </c>
      <c r="F30" s="38" t="s">
        <v>115</v>
      </c>
      <c r="G30" s="39">
        <v>23.225999999999999</v>
      </c>
      <c r="H30" s="40">
        <v>0</v>
      </c>
      <c r="I30" s="40">
        <f>ROUND(G30*H30,P4)</f>
        <v>0</v>
      </c>
      <c r="J30" s="38" t="s">
        <v>61</v>
      </c>
      <c r="O30" s="41">
        <f>I30*0.21</f>
        <v>0</v>
      </c>
      <c r="P30">
        <v>3</v>
      </c>
    </row>
    <row r="31" ht="45">
      <c r="A31" s="35" t="s">
        <v>62</v>
      </c>
      <c r="B31" s="42"/>
      <c r="C31" s="43"/>
      <c r="D31" s="43"/>
      <c r="E31" s="37" t="s">
        <v>611</v>
      </c>
      <c r="F31" s="43"/>
      <c r="G31" s="43"/>
      <c r="H31" s="43"/>
      <c r="I31" s="43"/>
      <c r="J31" s="45"/>
    </row>
    <row r="32" ht="60">
      <c r="A32" s="35" t="s">
        <v>106</v>
      </c>
      <c r="B32" s="42"/>
      <c r="C32" s="43"/>
      <c r="D32" s="43"/>
      <c r="E32" s="49" t="s">
        <v>656</v>
      </c>
      <c r="F32" s="43"/>
      <c r="G32" s="43"/>
      <c r="H32" s="43"/>
      <c r="I32" s="43"/>
      <c r="J32" s="45"/>
    </row>
    <row r="33" ht="409.5">
      <c r="A33" s="35" t="s">
        <v>63</v>
      </c>
      <c r="B33" s="42"/>
      <c r="C33" s="43"/>
      <c r="D33" s="43"/>
      <c r="E33" s="37" t="s">
        <v>296</v>
      </c>
      <c r="F33" s="43"/>
      <c r="G33" s="43"/>
      <c r="H33" s="43"/>
      <c r="I33" s="43"/>
      <c r="J33" s="45"/>
    </row>
    <row r="34">
      <c r="A34" s="35" t="s">
        <v>56</v>
      </c>
      <c r="B34" s="35">
        <v>7</v>
      </c>
      <c r="C34" s="36" t="s">
        <v>511</v>
      </c>
      <c r="D34" s="35" t="s">
        <v>58</v>
      </c>
      <c r="E34" s="37" t="s">
        <v>512</v>
      </c>
      <c r="F34" s="38" t="s">
        <v>129</v>
      </c>
      <c r="G34" s="39">
        <v>14.5</v>
      </c>
      <c r="H34" s="40">
        <v>0</v>
      </c>
      <c r="I34" s="40">
        <f>ROUND(G34*H34,P4)</f>
        <v>0</v>
      </c>
      <c r="J34" s="38" t="s">
        <v>61</v>
      </c>
      <c r="O34" s="41">
        <f>I34*0.21</f>
        <v>0</v>
      </c>
      <c r="P34">
        <v>3</v>
      </c>
    </row>
    <row r="35" ht="30">
      <c r="A35" s="35" t="s">
        <v>62</v>
      </c>
      <c r="B35" s="42"/>
      <c r="C35" s="43"/>
      <c r="D35" s="43"/>
      <c r="E35" s="37" t="s">
        <v>513</v>
      </c>
      <c r="F35" s="43"/>
      <c r="G35" s="43"/>
      <c r="H35" s="43"/>
      <c r="I35" s="43"/>
      <c r="J35" s="45"/>
    </row>
    <row r="36" ht="120">
      <c r="A36" s="35" t="s">
        <v>63</v>
      </c>
      <c r="B36" s="42"/>
      <c r="C36" s="43"/>
      <c r="D36" s="43"/>
      <c r="E36" s="37" t="s">
        <v>137</v>
      </c>
      <c r="F36" s="43"/>
      <c r="G36" s="43"/>
      <c r="H36" s="43"/>
      <c r="I36" s="43"/>
      <c r="J36" s="45"/>
    </row>
    <row r="37">
      <c r="A37" s="35" t="s">
        <v>56</v>
      </c>
      <c r="B37" s="35">
        <v>8</v>
      </c>
      <c r="C37" s="36" t="s">
        <v>144</v>
      </c>
      <c r="D37" s="35" t="s">
        <v>58</v>
      </c>
      <c r="E37" s="37" t="s">
        <v>145</v>
      </c>
      <c r="F37" s="38" t="s">
        <v>115</v>
      </c>
      <c r="G37" s="39">
        <v>1.008</v>
      </c>
      <c r="H37" s="40">
        <v>0</v>
      </c>
      <c r="I37" s="40">
        <f>ROUND(G37*H37,P4)</f>
        <v>0</v>
      </c>
      <c r="J37" s="38" t="s">
        <v>61</v>
      </c>
      <c r="O37" s="41">
        <f>I37*0.21</f>
        <v>0</v>
      </c>
      <c r="P37">
        <v>3</v>
      </c>
    </row>
    <row r="38">
      <c r="A38" s="35" t="s">
        <v>62</v>
      </c>
      <c r="B38" s="42"/>
      <c r="C38" s="43"/>
      <c r="D38" s="43"/>
      <c r="E38" s="37" t="s">
        <v>514</v>
      </c>
      <c r="F38" s="43"/>
      <c r="G38" s="43"/>
      <c r="H38" s="43"/>
      <c r="I38" s="43"/>
      <c r="J38" s="45"/>
    </row>
    <row r="39">
      <c r="A39" s="35" t="s">
        <v>106</v>
      </c>
      <c r="B39" s="42"/>
      <c r="C39" s="43"/>
      <c r="D39" s="43"/>
      <c r="E39" s="49" t="s">
        <v>504</v>
      </c>
      <c r="F39" s="43"/>
      <c r="G39" s="43"/>
      <c r="H39" s="43"/>
      <c r="I39" s="43"/>
      <c r="J39" s="45"/>
    </row>
    <row r="40" ht="375">
      <c r="A40" s="35" t="s">
        <v>63</v>
      </c>
      <c r="B40" s="42"/>
      <c r="C40" s="43"/>
      <c r="D40" s="43"/>
      <c r="E40" s="37" t="s">
        <v>147</v>
      </c>
      <c r="F40" s="43"/>
      <c r="G40" s="43"/>
      <c r="H40" s="43"/>
      <c r="I40" s="43"/>
      <c r="J40" s="45"/>
    </row>
    <row r="41">
      <c r="A41" s="35" t="s">
        <v>56</v>
      </c>
      <c r="B41" s="35">
        <v>9</v>
      </c>
      <c r="C41" s="36" t="s">
        <v>515</v>
      </c>
      <c r="D41" s="35" t="s">
        <v>58</v>
      </c>
      <c r="E41" s="37" t="s">
        <v>516</v>
      </c>
      <c r="F41" s="38" t="s">
        <v>115</v>
      </c>
      <c r="G41" s="39">
        <v>6.1900000000000004</v>
      </c>
      <c r="H41" s="40">
        <v>0</v>
      </c>
      <c r="I41" s="40">
        <f>ROUND(G41*H41,P4)</f>
        <v>0</v>
      </c>
      <c r="J41" s="38" t="s">
        <v>61</v>
      </c>
      <c r="O41" s="41">
        <f>I41*0.21</f>
        <v>0</v>
      </c>
      <c r="P41">
        <v>3</v>
      </c>
    </row>
    <row r="42">
      <c r="A42" s="35" t="s">
        <v>62</v>
      </c>
      <c r="B42" s="42"/>
      <c r="C42" s="43"/>
      <c r="D42" s="43"/>
      <c r="E42" s="37" t="s">
        <v>517</v>
      </c>
      <c r="F42" s="43"/>
      <c r="G42" s="43"/>
      <c r="H42" s="43"/>
      <c r="I42" s="43"/>
      <c r="J42" s="45"/>
    </row>
    <row r="43">
      <c r="A43" s="35" t="s">
        <v>106</v>
      </c>
      <c r="B43" s="42"/>
      <c r="C43" s="43"/>
      <c r="D43" s="43"/>
      <c r="E43" s="49" t="s">
        <v>657</v>
      </c>
      <c r="F43" s="43"/>
      <c r="G43" s="43"/>
      <c r="H43" s="43"/>
      <c r="I43" s="43"/>
      <c r="J43" s="45"/>
    </row>
    <row r="44" ht="405">
      <c r="A44" s="35" t="s">
        <v>63</v>
      </c>
      <c r="B44" s="42"/>
      <c r="C44" s="43"/>
      <c r="D44" s="43"/>
      <c r="E44" s="37" t="s">
        <v>519</v>
      </c>
      <c r="F44" s="43"/>
      <c r="G44" s="43"/>
      <c r="H44" s="43"/>
      <c r="I44" s="43"/>
      <c r="J44" s="45"/>
    </row>
    <row r="45">
      <c r="A45" s="35" t="s">
        <v>56</v>
      </c>
      <c r="B45" s="35">
        <v>10</v>
      </c>
      <c r="C45" s="36" t="s">
        <v>317</v>
      </c>
      <c r="D45" s="35" t="s">
        <v>58</v>
      </c>
      <c r="E45" s="37" t="s">
        <v>318</v>
      </c>
      <c r="F45" s="38" t="s">
        <v>115</v>
      </c>
      <c r="G45" s="39">
        <v>0.80000000000000004</v>
      </c>
      <c r="H45" s="40">
        <v>0</v>
      </c>
      <c r="I45" s="40">
        <f>ROUND(G45*H45,P4)</f>
        <v>0</v>
      </c>
      <c r="J45" s="38" t="s">
        <v>61</v>
      </c>
      <c r="O45" s="41">
        <f>I45*0.21</f>
        <v>0</v>
      </c>
      <c r="P45">
        <v>3</v>
      </c>
    </row>
    <row r="46" ht="30">
      <c r="A46" s="35" t="s">
        <v>62</v>
      </c>
      <c r="B46" s="42"/>
      <c r="C46" s="43"/>
      <c r="D46" s="43"/>
      <c r="E46" s="37" t="s">
        <v>319</v>
      </c>
      <c r="F46" s="43"/>
      <c r="G46" s="43"/>
      <c r="H46" s="43"/>
      <c r="I46" s="43"/>
      <c r="J46" s="45"/>
    </row>
    <row r="47">
      <c r="A47" s="35" t="s">
        <v>106</v>
      </c>
      <c r="B47" s="42"/>
      <c r="C47" s="43"/>
      <c r="D47" s="43"/>
      <c r="E47" s="49" t="s">
        <v>658</v>
      </c>
      <c r="F47" s="43"/>
      <c r="G47" s="43"/>
      <c r="H47" s="43"/>
      <c r="I47" s="43"/>
      <c r="J47" s="45"/>
    </row>
    <row r="48" ht="345">
      <c r="A48" s="35" t="s">
        <v>63</v>
      </c>
      <c r="B48" s="42"/>
      <c r="C48" s="43"/>
      <c r="D48" s="43"/>
      <c r="E48" s="37" t="s">
        <v>321</v>
      </c>
      <c r="F48" s="43"/>
      <c r="G48" s="43"/>
      <c r="H48" s="43"/>
      <c r="I48" s="43"/>
      <c r="J48" s="45"/>
    </row>
    <row r="49">
      <c r="A49" s="35" t="s">
        <v>56</v>
      </c>
      <c r="B49" s="35">
        <v>11</v>
      </c>
      <c r="C49" s="36" t="s">
        <v>148</v>
      </c>
      <c r="D49" s="35" t="s">
        <v>58</v>
      </c>
      <c r="E49" s="37" t="s">
        <v>149</v>
      </c>
      <c r="F49" s="38" t="s">
        <v>150</v>
      </c>
      <c r="G49" s="39">
        <v>21.120000000000001</v>
      </c>
      <c r="H49" s="40">
        <v>0</v>
      </c>
      <c r="I49" s="40">
        <f>ROUND(G49*H49,P4)</f>
        <v>0</v>
      </c>
      <c r="J49" s="38" t="s">
        <v>61</v>
      </c>
      <c r="O49" s="41">
        <f>I49*0.21</f>
        <v>0</v>
      </c>
      <c r="P49">
        <v>3</v>
      </c>
    </row>
    <row r="50">
      <c r="A50" s="35" t="s">
        <v>62</v>
      </c>
      <c r="B50" s="42"/>
      <c r="C50" s="43"/>
      <c r="D50" s="43"/>
      <c r="E50" s="44"/>
      <c r="F50" s="43"/>
      <c r="G50" s="43"/>
      <c r="H50" s="43"/>
      <c r="I50" s="43"/>
      <c r="J50" s="45"/>
    </row>
    <row r="51">
      <c r="A51" s="35" t="s">
        <v>106</v>
      </c>
      <c r="B51" s="42"/>
      <c r="C51" s="43"/>
      <c r="D51" s="43"/>
      <c r="E51" s="49" t="s">
        <v>531</v>
      </c>
      <c r="F51" s="43"/>
      <c r="G51" s="43"/>
      <c r="H51" s="43"/>
      <c r="I51" s="43"/>
      <c r="J51" s="45"/>
    </row>
    <row r="52" ht="75">
      <c r="A52" s="35" t="s">
        <v>63</v>
      </c>
      <c r="B52" s="42"/>
      <c r="C52" s="43"/>
      <c r="D52" s="43"/>
      <c r="E52" s="37" t="s">
        <v>153</v>
      </c>
      <c r="F52" s="43"/>
      <c r="G52" s="43"/>
      <c r="H52" s="43"/>
      <c r="I52" s="43"/>
      <c r="J52" s="45"/>
    </row>
    <row r="53">
      <c r="A53" s="35" t="s">
        <v>56</v>
      </c>
      <c r="B53" s="35">
        <v>12</v>
      </c>
      <c r="C53" s="36" t="s">
        <v>532</v>
      </c>
      <c r="D53" s="35" t="s">
        <v>58</v>
      </c>
      <c r="E53" s="37" t="s">
        <v>533</v>
      </c>
      <c r="F53" s="38" t="s">
        <v>150</v>
      </c>
      <c r="G53" s="39">
        <v>40</v>
      </c>
      <c r="H53" s="40">
        <v>0</v>
      </c>
      <c r="I53" s="40">
        <f>ROUND(G53*H53,P4)</f>
        <v>0</v>
      </c>
      <c r="J53" s="38" t="s">
        <v>61</v>
      </c>
      <c r="O53" s="41">
        <f>I53*0.21</f>
        <v>0</v>
      </c>
      <c r="P53">
        <v>3</v>
      </c>
    </row>
    <row r="54">
      <c r="A54" s="35" t="s">
        <v>62</v>
      </c>
      <c r="B54" s="42"/>
      <c r="C54" s="43"/>
      <c r="D54" s="43"/>
      <c r="E54" s="37" t="s">
        <v>534</v>
      </c>
      <c r="F54" s="43"/>
      <c r="G54" s="43"/>
      <c r="H54" s="43"/>
      <c r="I54" s="43"/>
      <c r="J54" s="45"/>
    </row>
    <row r="55">
      <c r="A55" s="35" t="s">
        <v>106</v>
      </c>
      <c r="B55" s="42"/>
      <c r="C55" s="43"/>
      <c r="D55" s="43"/>
      <c r="E55" s="49" t="s">
        <v>535</v>
      </c>
      <c r="F55" s="43"/>
      <c r="G55" s="43"/>
      <c r="H55" s="43"/>
      <c r="I55" s="43"/>
      <c r="J55" s="45"/>
    </row>
    <row r="56" ht="60">
      <c r="A56" s="35" t="s">
        <v>63</v>
      </c>
      <c r="B56" s="42"/>
      <c r="C56" s="43"/>
      <c r="D56" s="43"/>
      <c r="E56" s="37" t="s">
        <v>536</v>
      </c>
      <c r="F56" s="43"/>
      <c r="G56" s="43"/>
      <c r="H56" s="43"/>
      <c r="I56" s="43"/>
      <c r="J56" s="45"/>
    </row>
    <row r="57">
      <c r="A57" s="29" t="s">
        <v>53</v>
      </c>
      <c r="B57" s="30"/>
      <c r="C57" s="31" t="s">
        <v>109</v>
      </c>
      <c r="D57" s="32"/>
      <c r="E57" s="29" t="s">
        <v>154</v>
      </c>
      <c r="F57" s="32"/>
      <c r="G57" s="32"/>
      <c r="H57" s="32"/>
      <c r="I57" s="33">
        <f>SUMIFS(I58:I61,A58:A61,"P")</f>
        <v>0</v>
      </c>
      <c r="J57" s="34"/>
    </row>
    <row r="58">
      <c r="A58" s="35" t="s">
        <v>56</v>
      </c>
      <c r="B58" s="35">
        <v>13</v>
      </c>
      <c r="C58" s="36" t="s">
        <v>539</v>
      </c>
      <c r="D58" s="35" t="s">
        <v>58</v>
      </c>
      <c r="E58" s="37" t="s">
        <v>540</v>
      </c>
      <c r="F58" s="38" t="s">
        <v>115</v>
      </c>
      <c r="G58" s="39">
        <v>1.026</v>
      </c>
      <c r="H58" s="40">
        <v>0</v>
      </c>
      <c r="I58" s="40">
        <f>ROUND(G58*H58,P4)</f>
        <v>0</v>
      </c>
      <c r="J58" s="38" t="s">
        <v>61</v>
      </c>
      <c r="O58" s="41">
        <f>I58*0.21</f>
        <v>0</v>
      </c>
      <c r="P58">
        <v>3</v>
      </c>
    </row>
    <row r="59">
      <c r="A59" s="35" t="s">
        <v>62</v>
      </c>
      <c r="B59" s="42"/>
      <c r="C59" s="43"/>
      <c r="D59" s="43"/>
      <c r="E59" s="37" t="s">
        <v>541</v>
      </c>
      <c r="F59" s="43"/>
      <c r="G59" s="43"/>
      <c r="H59" s="43"/>
      <c r="I59" s="43"/>
      <c r="J59" s="45"/>
    </row>
    <row r="60">
      <c r="A60" s="35" t="s">
        <v>106</v>
      </c>
      <c r="B60" s="42"/>
      <c r="C60" s="43"/>
      <c r="D60" s="43"/>
      <c r="E60" s="49" t="s">
        <v>659</v>
      </c>
      <c r="F60" s="43"/>
      <c r="G60" s="43"/>
      <c r="H60" s="43"/>
      <c r="I60" s="43"/>
      <c r="J60" s="45"/>
    </row>
    <row r="61" ht="409.5">
      <c r="A61" s="35" t="s">
        <v>63</v>
      </c>
      <c r="B61" s="42"/>
      <c r="C61" s="43"/>
      <c r="D61" s="43"/>
      <c r="E61" s="37" t="s">
        <v>359</v>
      </c>
      <c r="F61" s="43"/>
      <c r="G61" s="43"/>
      <c r="H61" s="43"/>
      <c r="I61" s="43"/>
      <c r="J61" s="45"/>
    </row>
    <row r="62">
      <c r="A62" s="29" t="s">
        <v>53</v>
      </c>
      <c r="B62" s="30"/>
      <c r="C62" s="31" t="s">
        <v>353</v>
      </c>
      <c r="D62" s="32"/>
      <c r="E62" s="29" t="s">
        <v>354</v>
      </c>
      <c r="F62" s="32"/>
      <c r="G62" s="32"/>
      <c r="H62" s="32"/>
      <c r="I62" s="33">
        <f>SUMIFS(I63:I70,A63:A70,"P")</f>
        <v>0</v>
      </c>
      <c r="J62" s="34"/>
    </row>
    <row r="63">
      <c r="A63" s="35" t="s">
        <v>56</v>
      </c>
      <c r="B63" s="35">
        <v>14</v>
      </c>
      <c r="C63" s="36" t="s">
        <v>360</v>
      </c>
      <c r="D63" s="35" t="s">
        <v>58</v>
      </c>
      <c r="E63" s="37" t="s">
        <v>361</v>
      </c>
      <c r="F63" s="38" t="s">
        <v>115</v>
      </c>
      <c r="G63" s="39">
        <v>7.4000000000000004</v>
      </c>
      <c r="H63" s="40">
        <v>0</v>
      </c>
      <c r="I63" s="40">
        <f>ROUND(G63*H63,P4)</f>
        <v>0</v>
      </c>
      <c r="J63" s="38" t="s">
        <v>61</v>
      </c>
      <c r="O63" s="41">
        <f>I63*0.21</f>
        <v>0</v>
      </c>
      <c r="P63">
        <v>3</v>
      </c>
    </row>
    <row r="64" ht="30">
      <c r="A64" s="35" t="s">
        <v>62</v>
      </c>
      <c r="B64" s="42"/>
      <c r="C64" s="43"/>
      <c r="D64" s="43"/>
      <c r="E64" s="37" t="s">
        <v>545</v>
      </c>
      <c r="F64" s="43"/>
      <c r="G64" s="43"/>
      <c r="H64" s="43"/>
      <c r="I64" s="43"/>
      <c r="J64" s="45"/>
    </row>
    <row r="65" ht="45">
      <c r="A65" s="35" t="s">
        <v>106</v>
      </c>
      <c r="B65" s="42"/>
      <c r="C65" s="43"/>
      <c r="D65" s="43"/>
      <c r="E65" s="49" t="s">
        <v>660</v>
      </c>
      <c r="F65" s="43"/>
      <c r="G65" s="43"/>
      <c r="H65" s="43"/>
      <c r="I65" s="43"/>
      <c r="J65" s="45"/>
    </row>
    <row r="66" ht="409.5">
      <c r="A66" s="35" t="s">
        <v>63</v>
      </c>
      <c r="B66" s="42"/>
      <c r="C66" s="43"/>
      <c r="D66" s="43"/>
      <c r="E66" s="37" t="s">
        <v>359</v>
      </c>
      <c r="F66" s="43"/>
      <c r="G66" s="43"/>
      <c r="H66" s="43"/>
      <c r="I66" s="43"/>
      <c r="J66" s="45"/>
    </row>
    <row r="67">
      <c r="A67" s="35" t="s">
        <v>56</v>
      </c>
      <c r="B67" s="35">
        <v>15</v>
      </c>
      <c r="C67" s="36" t="s">
        <v>369</v>
      </c>
      <c r="D67" s="35" t="s">
        <v>58</v>
      </c>
      <c r="E67" s="37" t="s">
        <v>370</v>
      </c>
      <c r="F67" s="38" t="s">
        <v>115</v>
      </c>
      <c r="G67" s="39">
        <v>6.5999999999999996</v>
      </c>
      <c r="H67" s="40">
        <v>0</v>
      </c>
      <c r="I67" s="40">
        <f>ROUND(G67*H67,P4)</f>
        <v>0</v>
      </c>
      <c r="J67" s="38" t="s">
        <v>61</v>
      </c>
      <c r="O67" s="41">
        <f>I67*0.21</f>
        <v>0</v>
      </c>
      <c r="P67">
        <v>3</v>
      </c>
    </row>
    <row r="68">
      <c r="A68" s="35" t="s">
        <v>62</v>
      </c>
      <c r="B68" s="42"/>
      <c r="C68" s="43"/>
      <c r="D68" s="43"/>
      <c r="E68" s="37" t="s">
        <v>371</v>
      </c>
      <c r="F68" s="43"/>
      <c r="G68" s="43"/>
      <c r="H68" s="43"/>
      <c r="I68" s="43"/>
      <c r="J68" s="45"/>
    </row>
    <row r="69">
      <c r="A69" s="35" t="s">
        <v>106</v>
      </c>
      <c r="B69" s="42"/>
      <c r="C69" s="43"/>
      <c r="D69" s="43"/>
      <c r="E69" s="49" t="s">
        <v>661</v>
      </c>
      <c r="F69" s="43"/>
      <c r="G69" s="43"/>
      <c r="H69" s="43"/>
      <c r="I69" s="43"/>
      <c r="J69" s="45"/>
    </row>
    <row r="70" ht="150">
      <c r="A70" s="35" t="s">
        <v>63</v>
      </c>
      <c r="B70" s="42"/>
      <c r="C70" s="43"/>
      <c r="D70" s="43"/>
      <c r="E70" s="37" t="s">
        <v>372</v>
      </c>
      <c r="F70" s="43"/>
      <c r="G70" s="43"/>
      <c r="H70" s="43"/>
      <c r="I70" s="43"/>
      <c r="J70" s="45"/>
    </row>
    <row r="71">
      <c r="A71" s="29" t="s">
        <v>53</v>
      </c>
      <c r="B71" s="30"/>
      <c r="C71" s="31" t="s">
        <v>160</v>
      </c>
      <c r="D71" s="32"/>
      <c r="E71" s="29" t="s">
        <v>161</v>
      </c>
      <c r="F71" s="32"/>
      <c r="G71" s="32"/>
      <c r="H71" s="32"/>
      <c r="I71" s="33">
        <f>SUMIFS(I72:I75,A72:A75,"P")</f>
        <v>0</v>
      </c>
      <c r="J71" s="34"/>
    </row>
    <row r="72">
      <c r="A72" s="35" t="s">
        <v>56</v>
      </c>
      <c r="B72" s="35">
        <v>16</v>
      </c>
      <c r="C72" s="36" t="s">
        <v>162</v>
      </c>
      <c r="D72" s="35" t="s">
        <v>58</v>
      </c>
      <c r="E72" s="37" t="s">
        <v>163</v>
      </c>
      <c r="F72" s="38" t="s">
        <v>115</v>
      </c>
      <c r="G72" s="39">
        <v>3.5899999999999999</v>
      </c>
      <c r="H72" s="40">
        <v>0</v>
      </c>
      <c r="I72" s="40">
        <f>ROUND(G72*H72,P4)</f>
        <v>0</v>
      </c>
      <c r="J72" s="38" t="s">
        <v>61</v>
      </c>
      <c r="O72" s="41">
        <f>I72*0.21</f>
        <v>0</v>
      </c>
      <c r="P72">
        <v>3</v>
      </c>
    </row>
    <row r="73">
      <c r="A73" s="35" t="s">
        <v>62</v>
      </c>
      <c r="B73" s="42"/>
      <c r="C73" s="43"/>
      <c r="D73" s="43"/>
      <c r="E73" s="37" t="s">
        <v>548</v>
      </c>
      <c r="F73" s="43"/>
      <c r="G73" s="43"/>
      <c r="H73" s="43"/>
      <c r="I73" s="43"/>
      <c r="J73" s="45"/>
    </row>
    <row r="74">
      <c r="A74" s="35" t="s">
        <v>106</v>
      </c>
      <c r="B74" s="42"/>
      <c r="C74" s="43"/>
      <c r="D74" s="43"/>
      <c r="E74" s="49" t="s">
        <v>502</v>
      </c>
      <c r="F74" s="43"/>
      <c r="G74" s="43"/>
      <c r="H74" s="43"/>
      <c r="I74" s="43"/>
      <c r="J74" s="45"/>
    </row>
    <row r="75" ht="165">
      <c r="A75" s="35" t="s">
        <v>63</v>
      </c>
      <c r="B75" s="42"/>
      <c r="C75" s="43"/>
      <c r="D75" s="43"/>
      <c r="E75" s="37" t="s">
        <v>166</v>
      </c>
      <c r="F75" s="43"/>
      <c r="G75" s="43"/>
      <c r="H75" s="43"/>
      <c r="I75" s="43"/>
      <c r="J75" s="45"/>
    </row>
    <row r="76">
      <c r="A76" s="29" t="s">
        <v>53</v>
      </c>
      <c r="B76" s="30"/>
      <c r="C76" s="31" t="s">
        <v>217</v>
      </c>
      <c r="D76" s="32"/>
      <c r="E76" s="29" t="s">
        <v>218</v>
      </c>
      <c r="F76" s="32"/>
      <c r="G76" s="32"/>
      <c r="H76" s="32"/>
      <c r="I76" s="33">
        <f>SUMIFS(I77:I80,A77:A80,"P")</f>
        <v>0</v>
      </c>
      <c r="J76" s="34"/>
    </row>
    <row r="77">
      <c r="A77" s="35" t="s">
        <v>56</v>
      </c>
      <c r="B77" s="35">
        <v>17</v>
      </c>
      <c r="C77" s="36" t="s">
        <v>549</v>
      </c>
      <c r="D77" s="35" t="s">
        <v>58</v>
      </c>
      <c r="E77" s="37" t="s">
        <v>550</v>
      </c>
      <c r="F77" s="38" t="s">
        <v>115</v>
      </c>
      <c r="G77" s="39">
        <v>0.074999999999999997</v>
      </c>
      <c r="H77" s="40">
        <v>0</v>
      </c>
      <c r="I77" s="40">
        <f>ROUND(G77*H77,P4)</f>
        <v>0</v>
      </c>
      <c r="J77" s="38" t="s">
        <v>61</v>
      </c>
      <c r="O77" s="41">
        <f>I77*0.21</f>
        <v>0</v>
      </c>
      <c r="P77">
        <v>3</v>
      </c>
    </row>
    <row r="78">
      <c r="A78" s="35" t="s">
        <v>62</v>
      </c>
      <c r="B78" s="42"/>
      <c r="C78" s="43"/>
      <c r="D78" s="43"/>
      <c r="E78" s="37" t="s">
        <v>551</v>
      </c>
      <c r="F78" s="43"/>
      <c r="G78" s="43"/>
      <c r="H78" s="43"/>
      <c r="I78" s="43"/>
      <c r="J78" s="45"/>
    </row>
    <row r="79">
      <c r="A79" s="35" t="s">
        <v>106</v>
      </c>
      <c r="B79" s="42"/>
      <c r="C79" s="43"/>
      <c r="D79" s="43"/>
      <c r="E79" s="49" t="s">
        <v>552</v>
      </c>
      <c r="F79" s="43"/>
      <c r="G79" s="43"/>
      <c r="H79" s="43"/>
      <c r="I79" s="43"/>
      <c r="J79" s="45"/>
    </row>
    <row r="80" ht="409.5">
      <c r="A80" s="35" t="s">
        <v>63</v>
      </c>
      <c r="B80" s="42"/>
      <c r="C80" s="43"/>
      <c r="D80" s="43"/>
      <c r="E80" s="37" t="s">
        <v>421</v>
      </c>
      <c r="F80" s="43"/>
      <c r="G80" s="43"/>
      <c r="H80" s="43"/>
      <c r="I80" s="43"/>
      <c r="J80" s="45"/>
    </row>
    <row r="81">
      <c r="A81" s="29" t="s">
        <v>53</v>
      </c>
      <c r="B81" s="30"/>
      <c r="C81" s="31" t="s">
        <v>223</v>
      </c>
      <c r="D81" s="32"/>
      <c r="E81" s="29" t="s">
        <v>224</v>
      </c>
      <c r="F81" s="32"/>
      <c r="G81" s="32"/>
      <c r="H81" s="32"/>
      <c r="I81" s="33">
        <f>SUMIFS(I82:I89,A82:A89,"P")</f>
        <v>0</v>
      </c>
      <c r="J81" s="34"/>
    </row>
    <row r="82">
      <c r="A82" s="35" t="s">
        <v>56</v>
      </c>
      <c r="B82" s="35">
        <v>18</v>
      </c>
      <c r="C82" s="36" t="s">
        <v>562</v>
      </c>
      <c r="D82" s="35" t="s">
        <v>58</v>
      </c>
      <c r="E82" s="37" t="s">
        <v>563</v>
      </c>
      <c r="F82" s="38" t="s">
        <v>129</v>
      </c>
      <c r="G82" s="39">
        <v>4</v>
      </c>
      <c r="H82" s="40">
        <v>0</v>
      </c>
      <c r="I82" s="40">
        <f>ROUND(G82*H82,P4)</f>
        <v>0</v>
      </c>
      <c r="J82" s="38" t="s">
        <v>61</v>
      </c>
      <c r="O82" s="41">
        <f>I82*0.21</f>
        <v>0</v>
      </c>
      <c r="P82">
        <v>3</v>
      </c>
    </row>
    <row r="83" ht="30">
      <c r="A83" s="35" t="s">
        <v>62</v>
      </c>
      <c r="B83" s="42"/>
      <c r="C83" s="43"/>
      <c r="D83" s="43"/>
      <c r="E83" s="37" t="s">
        <v>564</v>
      </c>
      <c r="F83" s="43"/>
      <c r="G83" s="43"/>
      <c r="H83" s="43"/>
      <c r="I83" s="43"/>
      <c r="J83" s="45"/>
    </row>
    <row r="84">
      <c r="A84" s="35" t="s">
        <v>106</v>
      </c>
      <c r="B84" s="42"/>
      <c r="C84" s="43"/>
      <c r="D84" s="43"/>
      <c r="E84" s="49" t="s">
        <v>662</v>
      </c>
      <c r="F84" s="43"/>
      <c r="G84" s="43"/>
      <c r="H84" s="43"/>
      <c r="I84" s="43"/>
      <c r="J84" s="45"/>
    </row>
    <row r="85" ht="90">
      <c r="A85" s="35" t="s">
        <v>63</v>
      </c>
      <c r="B85" s="42"/>
      <c r="C85" s="43"/>
      <c r="D85" s="43"/>
      <c r="E85" s="37" t="s">
        <v>566</v>
      </c>
      <c r="F85" s="43"/>
      <c r="G85" s="43"/>
      <c r="H85" s="43"/>
      <c r="I85" s="43"/>
      <c r="J85" s="45"/>
    </row>
    <row r="86">
      <c r="A86" s="35" t="s">
        <v>56</v>
      </c>
      <c r="B86" s="35">
        <v>19</v>
      </c>
      <c r="C86" s="36" t="s">
        <v>663</v>
      </c>
      <c r="D86" s="35" t="s">
        <v>58</v>
      </c>
      <c r="E86" s="37" t="s">
        <v>664</v>
      </c>
      <c r="F86" s="38" t="s">
        <v>115</v>
      </c>
      <c r="G86" s="39">
        <v>4.125</v>
      </c>
      <c r="H86" s="40">
        <v>0</v>
      </c>
      <c r="I86" s="40">
        <f>ROUND(G86*H86,P4)</f>
        <v>0</v>
      </c>
      <c r="J86" s="38" t="s">
        <v>61</v>
      </c>
      <c r="O86" s="41">
        <f>I86*0.21</f>
        <v>0</v>
      </c>
      <c r="P86">
        <v>3</v>
      </c>
    </row>
    <row r="87" ht="60">
      <c r="A87" s="35" t="s">
        <v>62</v>
      </c>
      <c r="B87" s="42"/>
      <c r="C87" s="43"/>
      <c r="D87" s="43"/>
      <c r="E87" s="37" t="s">
        <v>665</v>
      </c>
      <c r="F87" s="43"/>
      <c r="G87" s="43"/>
      <c r="H87" s="43"/>
      <c r="I87" s="43"/>
      <c r="J87" s="45"/>
    </row>
    <row r="88">
      <c r="A88" s="35" t="s">
        <v>106</v>
      </c>
      <c r="B88" s="42"/>
      <c r="C88" s="43"/>
      <c r="D88" s="43"/>
      <c r="E88" s="49" t="s">
        <v>666</v>
      </c>
      <c r="F88" s="43"/>
      <c r="G88" s="43"/>
      <c r="H88" s="43"/>
      <c r="I88" s="43"/>
      <c r="J88" s="45"/>
    </row>
    <row r="89" ht="180">
      <c r="A89" s="35" t="s">
        <v>63</v>
      </c>
      <c r="B89" s="46"/>
      <c r="C89" s="47"/>
      <c r="D89" s="47"/>
      <c r="E89" s="37" t="s">
        <v>575</v>
      </c>
      <c r="F89" s="47"/>
      <c r="G89" s="47"/>
      <c r="H89" s="47"/>
      <c r="I89" s="47"/>
      <c r="J89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35</v>
      </c>
      <c r="F2" s="15"/>
      <c r="G2" s="15"/>
      <c r="H2" s="15"/>
      <c r="I2" s="15"/>
      <c r="J2" s="17"/>
    </row>
    <row r="3">
      <c r="A3" s="3" t="s">
        <v>36</v>
      </c>
      <c r="B3" s="18" t="s">
        <v>37</v>
      </c>
      <c r="C3" s="19" t="s">
        <v>38</v>
      </c>
      <c r="D3" s="20"/>
      <c r="E3" s="21" t="s">
        <v>39</v>
      </c>
      <c r="F3" s="15"/>
      <c r="G3" s="15"/>
      <c r="H3" s="22" t="s">
        <v>33</v>
      </c>
      <c r="I3" s="23">
        <f>SUMIFS(I8:I14,A8:A14,"SD")</f>
        <v>0</v>
      </c>
      <c r="J3" s="17"/>
      <c r="O3">
        <v>0</v>
      </c>
      <c r="P3">
        <v>2</v>
      </c>
    </row>
    <row r="4">
      <c r="A4" s="3" t="s">
        <v>40</v>
      </c>
      <c r="B4" s="18" t="s">
        <v>41</v>
      </c>
      <c r="C4" s="19" t="s">
        <v>33</v>
      </c>
      <c r="D4" s="20"/>
      <c r="E4" s="21" t="s">
        <v>34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42</v>
      </c>
      <c r="B5" s="25" t="s">
        <v>43</v>
      </c>
      <c r="C5" s="7" t="s">
        <v>44</v>
      </c>
      <c r="D5" s="7" t="s">
        <v>45</v>
      </c>
      <c r="E5" s="7" t="s">
        <v>46</v>
      </c>
      <c r="F5" s="7" t="s">
        <v>47</v>
      </c>
      <c r="G5" s="7" t="s">
        <v>48</v>
      </c>
      <c r="H5" s="7" t="s">
        <v>49</v>
      </c>
      <c r="I5" s="7"/>
      <c r="J5" s="26" t="s">
        <v>50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51</v>
      </c>
      <c r="I6" s="7" t="s">
        <v>52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53</v>
      </c>
      <c r="B8" s="30"/>
      <c r="C8" s="31" t="s">
        <v>54</v>
      </c>
      <c r="D8" s="32"/>
      <c r="E8" s="29" t="s">
        <v>55</v>
      </c>
      <c r="F8" s="32"/>
      <c r="G8" s="32"/>
      <c r="H8" s="32"/>
      <c r="I8" s="33">
        <f>SUMIFS(I9:I14,A9:A14,"P")</f>
        <v>0</v>
      </c>
      <c r="J8" s="34"/>
    </row>
    <row r="9">
      <c r="A9" s="35" t="s">
        <v>56</v>
      </c>
      <c r="B9" s="35">
        <v>1</v>
      </c>
      <c r="C9" s="36" t="s">
        <v>667</v>
      </c>
      <c r="D9" s="35" t="s">
        <v>77</v>
      </c>
      <c r="E9" s="37" t="s">
        <v>668</v>
      </c>
      <c r="F9" s="38" t="s">
        <v>60</v>
      </c>
      <c r="G9" s="39">
        <v>1</v>
      </c>
      <c r="H9" s="40">
        <v>0</v>
      </c>
      <c r="I9" s="40">
        <f>ROUND(G9*H9,P4)</f>
        <v>0</v>
      </c>
      <c r="J9" s="38" t="s">
        <v>61</v>
      </c>
      <c r="O9" s="41">
        <f>I9*0.21</f>
        <v>0</v>
      </c>
      <c r="P9">
        <v>3</v>
      </c>
    </row>
    <row r="10" ht="30">
      <c r="A10" s="35" t="s">
        <v>62</v>
      </c>
      <c r="B10" s="42"/>
      <c r="C10" s="43"/>
      <c r="D10" s="43"/>
      <c r="E10" s="37" t="s">
        <v>669</v>
      </c>
      <c r="F10" s="43"/>
      <c r="G10" s="43"/>
      <c r="H10" s="43"/>
      <c r="I10" s="43"/>
      <c r="J10" s="45"/>
    </row>
    <row r="11" ht="60">
      <c r="A11" s="35" t="s">
        <v>63</v>
      </c>
      <c r="B11" s="42"/>
      <c r="C11" s="43"/>
      <c r="D11" s="43"/>
      <c r="E11" s="37" t="s">
        <v>75</v>
      </c>
      <c r="F11" s="43"/>
      <c r="G11" s="43"/>
      <c r="H11" s="43"/>
      <c r="I11" s="43"/>
      <c r="J11" s="45"/>
    </row>
    <row r="12">
      <c r="A12" s="35" t="s">
        <v>56</v>
      </c>
      <c r="B12" s="35">
        <v>2</v>
      </c>
      <c r="C12" s="36" t="s">
        <v>667</v>
      </c>
      <c r="D12" s="35" t="s">
        <v>81</v>
      </c>
      <c r="E12" s="37" t="s">
        <v>668</v>
      </c>
      <c r="F12" s="38" t="s">
        <v>60</v>
      </c>
      <c r="G12" s="39">
        <v>1</v>
      </c>
      <c r="H12" s="40">
        <v>0</v>
      </c>
      <c r="I12" s="40">
        <f>ROUND(G12*H12,P4)</f>
        <v>0</v>
      </c>
      <c r="J12" s="38" t="s">
        <v>61</v>
      </c>
      <c r="O12" s="41">
        <f>I12*0.21</f>
        <v>0</v>
      </c>
      <c r="P12">
        <v>3</v>
      </c>
    </row>
    <row r="13" ht="105">
      <c r="A13" s="35" t="s">
        <v>62</v>
      </c>
      <c r="B13" s="42"/>
      <c r="C13" s="43"/>
      <c r="D13" s="43"/>
      <c r="E13" s="37" t="s">
        <v>670</v>
      </c>
      <c r="F13" s="43"/>
      <c r="G13" s="43"/>
      <c r="H13" s="43"/>
      <c r="I13" s="43"/>
      <c r="J13" s="45"/>
    </row>
    <row r="14" ht="60">
      <c r="A14" s="35" t="s">
        <v>63</v>
      </c>
      <c r="B14" s="46"/>
      <c r="C14" s="47"/>
      <c r="D14" s="47"/>
      <c r="E14" s="37" t="s">
        <v>75</v>
      </c>
      <c r="F14" s="47"/>
      <c r="G14" s="47"/>
      <c r="H14" s="47"/>
      <c r="I14" s="47"/>
      <c r="J14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35</v>
      </c>
      <c r="F2" s="15"/>
      <c r="G2" s="15"/>
      <c r="H2" s="15"/>
      <c r="I2" s="15"/>
      <c r="J2" s="17"/>
    </row>
    <row r="3">
      <c r="A3" s="3" t="s">
        <v>36</v>
      </c>
      <c r="B3" s="18" t="s">
        <v>37</v>
      </c>
      <c r="C3" s="19" t="s">
        <v>38</v>
      </c>
      <c r="D3" s="20"/>
      <c r="E3" s="21" t="s">
        <v>39</v>
      </c>
      <c r="F3" s="15"/>
      <c r="G3" s="15"/>
      <c r="H3" s="22" t="s">
        <v>11</v>
      </c>
      <c r="I3" s="23">
        <f>SUMIFS(I8:I41,A8:A41,"SD")</f>
        <v>0</v>
      </c>
      <c r="J3" s="17"/>
      <c r="O3">
        <v>0</v>
      </c>
      <c r="P3">
        <v>2</v>
      </c>
    </row>
    <row r="4">
      <c r="A4" s="3" t="s">
        <v>40</v>
      </c>
      <c r="B4" s="18" t="s">
        <v>41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42</v>
      </c>
      <c r="B5" s="25" t="s">
        <v>43</v>
      </c>
      <c r="C5" s="7" t="s">
        <v>44</v>
      </c>
      <c r="D5" s="7" t="s">
        <v>45</v>
      </c>
      <c r="E5" s="7" t="s">
        <v>46</v>
      </c>
      <c r="F5" s="7" t="s">
        <v>47</v>
      </c>
      <c r="G5" s="7" t="s">
        <v>48</v>
      </c>
      <c r="H5" s="7" t="s">
        <v>49</v>
      </c>
      <c r="I5" s="7"/>
      <c r="J5" s="26" t="s">
        <v>50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51</v>
      </c>
      <c r="I6" s="7" t="s">
        <v>52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53</v>
      </c>
      <c r="B8" s="30"/>
      <c r="C8" s="31" t="s">
        <v>54</v>
      </c>
      <c r="D8" s="32"/>
      <c r="E8" s="29" t="s">
        <v>55</v>
      </c>
      <c r="F8" s="32"/>
      <c r="G8" s="32"/>
      <c r="H8" s="32"/>
      <c r="I8" s="33">
        <f>SUMIFS(I9:I41,A9:A41,"P")</f>
        <v>0</v>
      </c>
      <c r="J8" s="34"/>
    </row>
    <row r="9">
      <c r="A9" s="35" t="s">
        <v>56</v>
      </c>
      <c r="B9" s="35">
        <v>1</v>
      </c>
      <c r="C9" s="36" t="s">
        <v>57</v>
      </c>
      <c r="D9" s="35" t="s">
        <v>58</v>
      </c>
      <c r="E9" s="37" t="s">
        <v>59</v>
      </c>
      <c r="F9" s="38" t="s">
        <v>60</v>
      </c>
      <c r="G9" s="39">
        <v>1</v>
      </c>
      <c r="H9" s="40">
        <v>0</v>
      </c>
      <c r="I9" s="40">
        <f>ROUND(G9*H9,P4)</f>
        <v>0</v>
      </c>
      <c r="J9" s="38" t="s">
        <v>61</v>
      </c>
      <c r="O9" s="41">
        <f>I9*0.21</f>
        <v>0</v>
      </c>
      <c r="P9">
        <v>3</v>
      </c>
    </row>
    <row r="10">
      <c r="A10" s="35" t="s">
        <v>62</v>
      </c>
      <c r="B10" s="42"/>
      <c r="C10" s="43"/>
      <c r="D10" s="43"/>
      <c r="E10" s="44" t="s">
        <v>58</v>
      </c>
      <c r="F10" s="43"/>
      <c r="G10" s="43"/>
      <c r="H10" s="43"/>
      <c r="I10" s="43"/>
      <c r="J10" s="45"/>
    </row>
    <row r="11" ht="60">
      <c r="A11" s="35" t="s">
        <v>63</v>
      </c>
      <c r="B11" s="42"/>
      <c r="C11" s="43"/>
      <c r="D11" s="43"/>
      <c r="E11" s="37" t="s">
        <v>64</v>
      </c>
      <c r="F11" s="43"/>
      <c r="G11" s="43"/>
      <c r="H11" s="43"/>
      <c r="I11" s="43"/>
      <c r="J11" s="45"/>
    </row>
    <row r="12">
      <c r="A12" s="35" t="s">
        <v>56</v>
      </c>
      <c r="B12" s="35">
        <v>2</v>
      </c>
      <c r="C12" s="36" t="s">
        <v>65</v>
      </c>
      <c r="D12" s="35" t="s">
        <v>58</v>
      </c>
      <c r="E12" s="37" t="s">
        <v>66</v>
      </c>
      <c r="F12" s="38" t="s">
        <v>60</v>
      </c>
      <c r="G12" s="39">
        <v>1</v>
      </c>
      <c r="H12" s="40">
        <v>0</v>
      </c>
      <c r="I12" s="40">
        <f>ROUND(G12*H12,P4)</f>
        <v>0</v>
      </c>
      <c r="J12" s="38" t="s">
        <v>61</v>
      </c>
      <c r="O12" s="41">
        <f>I12*0.21</f>
        <v>0</v>
      </c>
      <c r="P12">
        <v>3</v>
      </c>
    </row>
    <row r="13" ht="30">
      <c r="A13" s="35" t="s">
        <v>62</v>
      </c>
      <c r="B13" s="42"/>
      <c r="C13" s="43"/>
      <c r="D13" s="43"/>
      <c r="E13" s="37" t="s">
        <v>67</v>
      </c>
      <c r="F13" s="43"/>
      <c r="G13" s="43"/>
      <c r="H13" s="43"/>
      <c r="I13" s="43"/>
      <c r="J13" s="45"/>
    </row>
    <row r="14" ht="60">
      <c r="A14" s="35" t="s">
        <v>63</v>
      </c>
      <c r="B14" s="42"/>
      <c r="C14" s="43"/>
      <c r="D14" s="43"/>
      <c r="E14" s="37" t="s">
        <v>64</v>
      </c>
      <c r="F14" s="43"/>
      <c r="G14" s="43"/>
      <c r="H14" s="43"/>
      <c r="I14" s="43"/>
      <c r="J14" s="45"/>
    </row>
    <row r="15">
      <c r="A15" s="35" t="s">
        <v>56</v>
      </c>
      <c r="B15" s="35">
        <v>3</v>
      </c>
      <c r="C15" s="36" t="s">
        <v>68</v>
      </c>
      <c r="D15" s="35" t="s">
        <v>58</v>
      </c>
      <c r="E15" s="37" t="s">
        <v>69</v>
      </c>
      <c r="F15" s="38" t="s">
        <v>60</v>
      </c>
      <c r="G15" s="39">
        <v>1</v>
      </c>
      <c r="H15" s="40">
        <v>0</v>
      </c>
      <c r="I15" s="40">
        <f>ROUND(G15*H15,P4)</f>
        <v>0</v>
      </c>
      <c r="J15" s="38" t="s">
        <v>61</v>
      </c>
      <c r="O15" s="41">
        <f>I15*0.21</f>
        <v>0</v>
      </c>
      <c r="P15">
        <v>3</v>
      </c>
    </row>
    <row r="16" ht="45">
      <c r="A16" s="35" t="s">
        <v>62</v>
      </c>
      <c r="B16" s="42"/>
      <c r="C16" s="43"/>
      <c r="D16" s="43"/>
      <c r="E16" s="37" t="s">
        <v>70</v>
      </c>
      <c r="F16" s="43"/>
      <c r="G16" s="43"/>
      <c r="H16" s="43"/>
      <c r="I16" s="43"/>
      <c r="J16" s="45"/>
    </row>
    <row r="17" ht="60">
      <c r="A17" s="35" t="s">
        <v>63</v>
      </c>
      <c r="B17" s="42"/>
      <c r="C17" s="43"/>
      <c r="D17" s="43"/>
      <c r="E17" s="37" t="s">
        <v>71</v>
      </c>
      <c r="F17" s="43"/>
      <c r="G17" s="43"/>
      <c r="H17" s="43"/>
      <c r="I17" s="43"/>
      <c r="J17" s="45"/>
    </row>
    <row r="18">
      <c r="A18" s="35" t="s">
        <v>56</v>
      </c>
      <c r="B18" s="35">
        <v>4</v>
      </c>
      <c r="C18" s="36" t="s">
        <v>72</v>
      </c>
      <c r="D18" s="35" t="s">
        <v>58</v>
      </c>
      <c r="E18" s="37" t="s">
        <v>73</v>
      </c>
      <c r="F18" s="38" t="s">
        <v>60</v>
      </c>
      <c r="G18" s="39">
        <v>1</v>
      </c>
      <c r="H18" s="40">
        <v>0</v>
      </c>
      <c r="I18" s="40">
        <f>ROUND(G18*H18,P4)</f>
        <v>0</v>
      </c>
      <c r="J18" s="38" t="s">
        <v>61</v>
      </c>
      <c r="O18" s="41">
        <f>I18*0.21</f>
        <v>0</v>
      </c>
      <c r="P18">
        <v>3</v>
      </c>
    </row>
    <row r="19" ht="45">
      <c r="A19" s="35" t="s">
        <v>62</v>
      </c>
      <c r="B19" s="42"/>
      <c r="C19" s="43"/>
      <c r="D19" s="43"/>
      <c r="E19" s="37" t="s">
        <v>74</v>
      </c>
      <c r="F19" s="43"/>
      <c r="G19" s="43"/>
      <c r="H19" s="43"/>
      <c r="I19" s="43"/>
      <c r="J19" s="45"/>
    </row>
    <row r="20" ht="60">
      <c r="A20" s="35" t="s">
        <v>63</v>
      </c>
      <c r="B20" s="42"/>
      <c r="C20" s="43"/>
      <c r="D20" s="43"/>
      <c r="E20" s="37" t="s">
        <v>75</v>
      </c>
      <c r="F20" s="43"/>
      <c r="G20" s="43"/>
      <c r="H20" s="43"/>
      <c r="I20" s="43"/>
      <c r="J20" s="45"/>
    </row>
    <row r="21">
      <c r="A21" s="35" t="s">
        <v>56</v>
      </c>
      <c r="B21" s="35">
        <v>5</v>
      </c>
      <c r="C21" s="36" t="s">
        <v>76</v>
      </c>
      <c r="D21" s="35" t="s">
        <v>77</v>
      </c>
      <c r="E21" s="37" t="s">
        <v>78</v>
      </c>
      <c r="F21" s="38" t="s">
        <v>60</v>
      </c>
      <c r="G21" s="39">
        <v>1</v>
      </c>
      <c r="H21" s="40">
        <v>0</v>
      </c>
      <c r="I21" s="40">
        <f>ROUND(G21*H21,P4)</f>
        <v>0</v>
      </c>
      <c r="J21" s="38" t="s">
        <v>61</v>
      </c>
      <c r="O21" s="41">
        <f>I21*0.21</f>
        <v>0</v>
      </c>
      <c r="P21">
        <v>3</v>
      </c>
    </row>
    <row r="22" ht="30">
      <c r="A22" s="35" t="s">
        <v>62</v>
      </c>
      <c r="B22" s="42"/>
      <c r="C22" s="43"/>
      <c r="D22" s="43"/>
      <c r="E22" s="37" t="s">
        <v>79</v>
      </c>
      <c r="F22" s="43"/>
      <c r="G22" s="43"/>
      <c r="H22" s="43"/>
      <c r="I22" s="43"/>
      <c r="J22" s="45"/>
    </row>
    <row r="23" ht="60">
      <c r="A23" s="35" t="s">
        <v>63</v>
      </c>
      <c r="B23" s="42"/>
      <c r="C23" s="43"/>
      <c r="D23" s="43"/>
      <c r="E23" s="37" t="s">
        <v>80</v>
      </c>
      <c r="F23" s="43"/>
      <c r="G23" s="43"/>
      <c r="H23" s="43"/>
      <c r="I23" s="43"/>
      <c r="J23" s="45"/>
    </row>
    <row r="24">
      <c r="A24" s="35" t="s">
        <v>56</v>
      </c>
      <c r="B24" s="35">
        <v>6</v>
      </c>
      <c r="C24" s="36" t="s">
        <v>76</v>
      </c>
      <c r="D24" s="35" t="s">
        <v>81</v>
      </c>
      <c r="E24" s="37" t="s">
        <v>78</v>
      </c>
      <c r="F24" s="38" t="s">
        <v>60</v>
      </c>
      <c r="G24" s="39">
        <v>1</v>
      </c>
      <c r="H24" s="40">
        <v>0</v>
      </c>
      <c r="I24" s="40">
        <f>ROUND(G24*H24,P4)</f>
        <v>0</v>
      </c>
      <c r="J24" s="38" t="s">
        <v>61</v>
      </c>
      <c r="O24" s="41">
        <f>I24*0.21</f>
        <v>0</v>
      </c>
      <c r="P24">
        <v>3</v>
      </c>
    </row>
    <row r="25" ht="30">
      <c r="A25" s="35" t="s">
        <v>62</v>
      </c>
      <c r="B25" s="42"/>
      <c r="C25" s="43"/>
      <c r="D25" s="43"/>
      <c r="E25" s="37" t="s">
        <v>82</v>
      </c>
      <c r="F25" s="43"/>
      <c r="G25" s="43"/>
      <c r="H25" s="43"/>
      <c r="I25" s="43"/>
      <c r="J25" s="45"/>
    </row>
    <row r="26" ht="60">
      <c r="A26" s="35" t="s">
        <v>63</v>
      </c>
      <c r="B26" s="42"/>
      <c r="C26" s="43"/>
      <c r="D26" s="43"/>
      <c r="E26" s="37" t="s">
        <v>80</v>
      </c>
      <c r="F26" s="43"/>
      <c r="G26" s="43"/>
      <c r="H26" s="43"/>
      <c r="I26" s="43"/>
      <c r="J26" s="45"/>
    </row>
    <row r="27">
      <c r="A27" s="35" t="s">
        <v>56</v>
      </c>
      <c r="B27" s="35">
        <v>7</v>
      </c>
      <c r="C27" s="36" t="s">
        <v>83</v>
      </c>
      <c r="D27" s="35" t="s">
        <v>58</v>
      </c>
      <c r="E27" s="37" t="s">
        <v>84</v>
      </c>
      <c r="F27" s="38" t="s">
        <v>60</v>
      </c>
      <c r="G27" s="39">
        <v>1</v>
      </c>
      <c r="H27" s="40">
        <v>0</v>
      </c>
      <c r="I27" s="40">
        <f>ROUND(G27*H27,P4)</f>
        <v>0</v>
      </c>
      <c r="J27" s="38" t="s">
        <v>61</v>
      </c>
      <c r="O27" s="41">
        <f>I27*0.21</f>
        <v>0</v>
      </c>
      <c r="P27">
        <v>3</v>
      </c>
    </row>
    <row r="28" ht="45">
      <c r="A28" s="35" t="s">
        <v>62</v>
      </c>
      <c r="B28" s="42"/>
      <c r="C28" s="43"/>
      <c r="D28" s="43"/>
      <c r="E28" s="37" t="s">
        <v>85</v>
      </c>
      <c r="F28" s="43"/>
      <c r="G28" s="43"/>
      <c r="H28" s="43"/>
      <c r="I28" s="43"/>
      <c r="J28" s="45"/>
    </row>
    <row r="29" ht="135">
      <c r="A29" s="35" t="s">
        <v>63</v>
      </c>
      <c r="B29" s="42"/>
      <c r="C29" s="43"/>
      <c r="D29" s="43"/>
      <c r="E29" s="37" t="s">
        <v>86</v>
      </c>
      <c r="F29" s="43"/>
      <c r="G29" s="43"/>
      <c r="H29" s="43"/>
      <c r="I29" s="43"/>
      <c r="J29" s="45"/>
    </row>
    <row r="30">
      <c r="A30" s="35" t="s">
        <v>56</v>
      </c>
      <c r="B30" s="35">
        <v>8</v>
      </c>
      <c r="C30" s="36" t="s">
        <v>87</v>
      </c>
      <c r="D30" s="35" t="s">
        <v>77</v>
      </c>
      <c r="E30" s="37" t="s">
        <v>88</v>
      </c>
      <c r="F30" s="38" t="s">
        <v>60</v>
      </c>
      <c r="G30" s="39">
        <v>1</v>
      </c>
      <c r="H30" s="40">
        <v>0</v>
      </c>
      <c r="I30" s="40">
        <f>ROUND(G30*H30,P4)</f>
        <v>0</v>
      </c>
      <c r="J30" s="38" t="s">
        <v>61</v>
      </c>
      <c r="O30" s="41">
        <f>I30*0.21</f>
        <v>0</v>
      </c>
      <c r="P30">
        <v>3</v>
      </c>
    </row>
    <row r="31" ht="45">
      <c r="A31" s="35" t="s">
        <v>62</v>
      </c>
      <c r="B31" s="42"/>
      <c r="C31" s="43"/>
      <c r="D31" s="43"/>
      <c r="E31" s="37" t="s">
        <v>89</v>
      </c>
      <c r="F31" s="43"/>
      <c r="G31" s="43"/>
      <c r="H31" s="43"/>
      <c r="I31" s="43"/>
      <c r="J31" s="45"/>
    </row>
    <row r="32" ht="105">
      <c r="A32" s="35" t="s">
        <v>63</v>
      </c>
      <c r="B32" s="42"/>
      <c r="C32" s="43"/>
      <c r="D32" s="43"/>
      <c r="E32" s="37" t="s">
        <v>90</v>
      </c>
      <c r="F32" s="43"/>
      <c r="G32" s="43"/>
      <c r="H32" s="43"/>
      <c r="I32" s="43"/>
      <c r="J32" s="45"/>
    </row>
    <row r="33">
      <c r="A33" s="35" t="s">
        <v>56</v>
      </c>
      <c r="B33" s="35">
        <v>9</v>
      </c>
      <c r="C33" s="36" t="s">
        <v>87</v>
      </c>
      <c r="D33" s="35" t="s">
        <v>81</v>
      </c>
      <c r="E33" s="37" t="s">
        <v>88</v>
      </c>
      <c r="F33" s="38" t="s">
        <v>60</v>
      </c>
      <c r="G33" s="39">
        <v>1</v>
      </c>
      <c r="H33" s="40">
        <v>0</v>
      </c>
      <c r="I33" s="40">
        <f>ROUND(G33*H33,P4)</f>
        <v>0</v>
      </c>
      <c r="J33" s="38" t="s">
        <v>61</v>
      </c>
      <c r="O33" s="41">
        <f>I33*0.21</f>
        <v>0</v>
      </c>
      <c r="P33">
        <v>3</v>
      </c>
    </row>
    <row r="34" ht="45">
      <c r="A34" s="35" t="s">
        <v>62</v>
      </c>
      <c r="B34" s="42"/>
      <c r="C34" s="43"/>
      <c r="D34" s="43"/>
      <c r="E34" s="37" t="s">
        <v>91</v>
      </c>
      <c r="F34" s="43"/>
      <c r="G34" s="43"/>
      <c r="H34" s="43"/>
      <c r="I34" s="43"/>
      <c r="J34" s="45"/>
    </row>
    <row r="35" ht="105">
      <c r="A35" s="35" t="s">
        <v>63</v>
      </c>
      <c r="B35" s="42"/>
      <c r="C35" s="43"/>
      <c r="D35" s="43"/>
      <c r="E35" s="37" t="s">
        <v>90</v>
      </c>
      <c r="F35" s="43"/>
      <c r="G35" s="43"/>
      <c r="H35" s="43"/>
      <c r="I35" s="43"/>
      <c r="J35" s="45"/>
    </row>
    <row r="36">
      <c r="A36" s="35" t="s">
        <v>56</v>
      </c>
      <c r="B36" s="35">
        <v>10</v>
      </c>
      <c r="C36" s="36" t="s">
        <v>92</v>
      </c>
      <c r="D36" s="35" t="s">
        <v>58</v>
      </c>
      <c r="E36" s="37" t="s">
        <v>93</v>
      </c>
      <c r="F36" s="38" t="s">
        <v>94</v>
      </c>
      <c r="G36" s="39">
        <v>2</v>
      </c>
      <c r="H36" s="40">
        <v>0</v>
      </c>
      <c r="I36" s="40">
        <f>ROUND(G36*H36,P4)</f>
        <v>0</v>
      </c>
      <c r="J36" s="38" t="s">
        <v>61</v>
      </c>
      <c r="O36" s="41">
        <f>I36*0.21</f>
        <v>0</v>
      </c>
      <c r="P36">
        <v>3</v>
      </c>
    </row>
    <row r="37">
      <c r="A37" s="35" t="s">
        <v>62</v>
      </c>
      <c r="B37" s="42"/>
      <c r="C37" s="43"/>
      <c r="D37" s="43"/>
      <c r="E37" s="37" t="s">
        <v>95</v>
      </c>
      <c r="F37" s="43"/>
      <c r="G37" s="43"/>
      <c r="H37" s="43"/>
      <c r="I37" s="43"/>
      <c r="J37" s="45"/>
    </row>
    <row r="38" ht="135">
      <c r="A38" s="35" t="s">
        <v>63</v>
      </c>
      <c r="B38" s="42"/>
      <c r="C38" s="43"/>
      <c r="D38" s="43"/>
      <c r="E38" s="37" t="s">
        <v>96</v>
      </c>
      <c r="F38" s="43"/>
      <c r="G38" s="43"/>
      <c r="H38" s="43"/>
      <c r="I38" s="43"/>
      <c r="J38" s="45"/>
    </row>
    <row r="39">
      <c r="A39" s="35" t="s">
        <v>56</v>
      </c>
      <c r="B39" s="35">
        <v>11</v>
      </c>
      <c r="C39" s="36" t="s">
        <v>97</v>
      </c>
      <c r="D39" s="35" t="s">
        <v>58</v>
      </c>
      <c r="E39" s="37" t="s">
        <v>98</v>
      </c>
      <c r="F39" s="38" t="s">
        <v>60</v>
      </c>
      <c r="G39" s="39">
        <v>1</v>
      </c>
      <c r="H39" s="40">
        <v>0</v>
      </c>
      <c r="I39" s="40">
        <f>ROUND(G39*H39,P4)</f>
        <v>0</v>
      </c>
      <c r="J39" s="38" t="s">
        <v>61</v>
      </c>
      <c r="O39" s="41">
        <f>I39*0.21</f>
        <v>0</v>
      </c>
      <c r="P39">
        <v>3</v>
      </c>
    </row>
    <row r="40">
      <c r="A40" s="35" t="s">
        <v>62</v>
      </c>
      <c r="B40" s="42"/>
      <c r="C40" s="43"/>
      <c r="D40" s="43"/>
      <c r="E40" s="37" t="s">
        <v>99</v>
      </c>
      <c r="F40" s="43"/>
      <c r="G40" s="43"/>
      <c r="H40" s="43"/>
      <c r="I40" s="43"/>
      <c r="J40" s="45"/>
    </row>
    <row r="41" ht="75">
      <c r="A41" s="35" t="s">
        <v>63</v>
      </c>
      <c r="B41" s="46"/>
      <c r="C41" s="47"/>
      <c r="D41" s="47"/>
      <c r="E41" s="37" t="s">
        <v>100</v>
      </c>
      <c r="F41" s="47"/>
      <c r="G41" s="47"/>
      <c r="H41" s="47"/>
      <c r="I41" s="47"/>
      <c r="J41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35</v>
      </c>
      <c r="F2" s="15"/>
      <c r="G2" s="15"/>
      <c r="H2" s="15"/>
      <c r="I2" s="15"/>
      <c r="J2" s="17"/>
    </row>
    <row r="3">
      <c r="A3" s="3" t="s">
        <v>36</v>
      </c>
      <c r="B3" s="18" t="s">
        <v>37</v>
      </c>
      <c r="C3" s="19" t="s">
        <v>38</v>
      </c>
      <c r="D3" s="20"/>
      <c r="E3" s="21" t="s">
        <v>39</v>
      </c>
      <c r="F3" s="15"/>
      <c r="G3" s="15"/>
      <c r="H3" s="22" t="s">
        <v>13</v>
      </c>
      <c r="I3" s="23">
        <f>SUMIFS(I8:I157,A8:A157,"SD")</f>
        <v>0</v>
      </c>
      <c r="J3" s="17"/>
      <c r="O3">
        <v>0</v>
      </c>
      <c r="P3">
        <v>2</v>
      </c>
    </row>
    <row r="4">
      <c r="A4" s="3" t="s">
        <v>40</v>
      </c>
      <c r="B4" s="18" t="s">
        <v>41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42</v>
      </c>
      <c r="B5" s="25" t="s">
        <v>43</v>
      </c>
      <c r="C5" s="7" t="s">
        <v>44</v>
      </c>
      <c r="D5" s="7" t="s">
        <v>45</v>
      </c>
      <c r="E5" s="7" t="s">
        <v>46</v>
      </c>
      <c r="F5" s="7" t="s">
        <v>47</v>
      </c>
      <c r="G5" s="7" t="s">
        <v>48</v>
      </c>
      <c r="H5" s="7" t="s">
        <v>49</v>
      </c>
      <c r="I5" s="7"/>
      <c r="J5" s="26" t="s">
        <v>50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51</v>
      </c>
      <c r="I6" s="7" t="s">
        <v>52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53</v>
      </c>
      <c r="B8" s="30"/>
      <c r="C8" s="31" t="s">
        <v>54</v>
      </c>
      <c r="D8" s="32"/>
      <c r="E8" s="29" t="s">
        <v>55</v>
      </c>
      <c r="F8" s="32"/>
      <c r="G8" s="32"/>
      <c r="H8" s="32"/>
      <c r="I8" s="33">
        <f>SUMIFS(I9:I16,A9:A16,"P")</f>
        <v>0</v>
      </c>
      <c r="J8" s="34"/>
    </row>
    <row r="9">
      <c r="A9" s="35" t="s">
        <v>56</v>
      </c>
      <c r="B9" s="35">
        <v>1</v>
      </c>
      <c r="C9" s="36" t="s">
        <v>101</v>
      </c>
      <c r="D9" s="35" t="s">
        <v>102</v>
      </c>
      <c r="E9" s="37" t="s">
        <v>103</v>
      </c>
      <c r="F9" s="38" t="s">
        <v>104</v>
      </c>
      <c r="G9" s="39">
        <v>847.10000000000002</v>
      </c>
      <c r="H9" s="40">
        <v>0</v>
      </c>
      <c r="I9" s="40">
        <f>ROUND(G9*H9,P4)</f>
        <v>0</v>
      </c>
      <c r="J9" s="38" t="s">
        <v>61</v>
      </c>
      <c r="O9" s="41">
        <f>I9*0.21</f>
        <v>0</v>
      </c>
      <c r="P9">
        <v>3</v>
      </c>
    </row>
    <row r="10" ht="30">
      <c r="A10" s="35" t="s">
        <v>62</v>
      </c>
      <c r="B10" s="42"/>
      <c r="C10" s="43"/>
      <c r="D10" s="43"/>
      <c r="E10" s="37" t="s">
        <v>105</v>
      </c>
      <c r="F10" s="43"/>
      <c r="G10" s="43"/>
      <c r="H10" s="43"/>
      <c r="I10" s="43"/>
      <c r="J10" s="45"/>
    </row>
    <row r="11" ht="60">
      <c r="A11" s="35" t="s">
        <v>106</v>
      </c>
      <c r="B11" s="42"/>
      <c r="C11" s="43"/>
      <c r="D11" s="43"/>
      <c r="E11" s="49" t="s">
        <v>107</v>
      </c>
      <c r="F11" s="43"/>
      <c r="G11" s="43"/>
      <c r="H11" s="43"/>
      <c r="I11" s="43"/>
      <c r="J11" s="45"/>
    </row>
    <row r="12" ht="75">
      <c r="A12" s="35" t="s">
        <v>63</v>
      </c>
      <c r="B12" s="42"/>
      <c r="C12" s="43"/>
      <c r="D12" s="43"/>
      <c r="E12" s="37" t="s">
        <v>108</v>
      </c>
      <c r="F12" s="43"/>
      <c r="G12" s="43"/>
      <c r="H12" s="43"/>
      <c r="I12" s="43"/>
      <c r="J12" s="45"/>
    </row>
    <row r="13">
      <c r="A13" s="35" t="s">
        <v>56</v>
      </c>
      <c r="B13" s="35">
        <v>2</v>
      </c>
      <c r="C13" s="36" t="s">
        <v>101</v>
      </c>
      <c r="D13" s="35" t="s">
        <v>109</v>
      </c>
      <c r="E13" s="37" t="s">
        <v>103</v>
      </c>
      <c r="F13" s="38" t="s">
        <v>104</v>
      </c>
      <c r="G13" s="39">
        <v>2280.9780000000001</v>
      </c>
      <c r="H13" s="40">
        <v>0</v>
      </c>
      <c r="I13" s="40">
        <f>ROUND(G13*H13,P4)</f>
        <v>0</v>
      </c>
      <c r="J13" s="38" t="s">
        <v>61</v>
      </c>
      <c r="O13" s="41">
        <f>I13*0.21</f>
        <v>0</v>
      </c>
      <c r="P13">
        <v>3</v>
      </c>
    </row>
    <row r="14" ht="30">
      <c r="A14" s="35" t="s">
        <v>62</v>
      </c>
      <c r="B14" s="42"/>
      <c r="C14" s="43"/>
      <c r="D14" s="43"/>
      <c r="E14" s="37" t="s">
        <v>110</v>
      </c>
      <c r="F14" s="43"/>
      <c r="G14" s="43"/>
      <c r="H14" s="43"/>
      <c r="I14" s="43"/>
      <c r="J14" s="45"/>
    </row>
    <row r="15" ht="45">
      <c r="A15" s="35" t="s">
        <v>106</v>
      </c>
      <c r="B15" s="42"/>
      <c r="C15" s="43"/>
      <c r="D15" s="43"/>
      <c r="E15" s="49" t="s">
        <v>111</v>
      </c>
      <c r="F15" s="43"/>
      <c r="G15" s="43"/>
      <c r="H15" s="43"/>
      <c r="I15" s="43"/>
      <c r="J15" s="45"/>
    </row>
    <row r="16" ht="75">
      <c r="A16" s="35" t="s">
        <v>63</v>
      </c>
      <c r="B16" s="42"/>
      <c r="C16" s="43"/>
      <c r="D16" s="43"/>
      <c r="E16" s="37" t="s">
        <v>108</v>
      </c>
      <c r="F16" s="43"/>
      <c r="G16" s="43"/>
      <c r="H16" s="43"/>
      <c r="I16" s="43"/>
      <c r="J16" s="45"/>
    </row>
    <row r="17">
      <c r="A17" s="29" t="s">
        <v>53</v>
      </c>
      <c r="B17" s="30"/>
      <c r="C17" s="31" t="s">
        <v>102</v>
      </c>
      <c r="D17" s="32"/>
      <c r="E17" s="29" t="s">
        <v>112</v>
      </c>
      <c r="F17" s="32"/>
      <c r="G17" s="32"/>
      <c r="H17" s="32"/>
      <c r="I17" s="33">
        <f>SUMIFS(I18:I52,A18:A52,"P")</f>
        <v>0</v>
      </c>
      <c r="J17" s="34"/>
    </row>
    <row r="18" ht="30">
      <c r="A18" s="35" t="s">
        <v>56</v>
      </c>
      <c r="B18" s="35">
        <v>3</v>
      </c>
      <c r="C18" s="36" t="s">
        <v>113</v>
      </c>
      <c r="D18" s="35" t="s">
        <v>58</v>
      </c>
      <c r="E18" s="37" t="s">
        <v>114</v>
      </c>
      <c r="F18" s="38" t="s">
        <v>115</v>
      </c>
      <c r="G18" s="39">
        <v>1036.808</v>
      </c>
      <c r="H18" s="40">
        <v>0</v>
      </c>
      <c r="I18" s="40">
        <f>ROUND(G18*H18,P4)</f>
        <v>0</v>
      </c>
      <c r="J18" s="38" t="s">
        <v>61</v>
      </c>
      <c r="O18" s="41">
        <f>I18*0.21</f>
        <v>0</v>
      </c>
      <c r="P18">
        <v>3</v>
      </c>
    </row>
    <row r="19" ht="90">
      <c r="A19" s="35" t="s">
        <v>62</v>
      </c>
      <c r="B19" s="42"/>
      <c r="C19" s="43"/>
      <c r="D19" s="43"/>
      <c r="E19" s="37" t="s">
        <v>116</v>
      </c>
      <c r="F19" s="43"/>
      <c r="G19" s="43"/>
      <c r="H19" s="43"/>
      <c r="I19" s="43"/>
      <c r="J19" s="45"/>
    </row>
    <row r="20">
      <c r="A20" s="35" t="s">
        <v>106</v>
      </c>
      <c r="B20" s="42"/>
      <c r="C20" s="43"/>
      <c r="D20" s="43"/>
      <c r="E20" s="49" t="s">
        <v>117</v>
      </c>
      <c r="F20" s="43"/>
      <c r="G20" s="43"/>
      <c r="H20" s="43"/>
      <c r="I20" s="43"/>
      <c r="J20" s="45"/>
    </row>
    <row r="21" ht="120">
      <c r="A21" s="35" t="s">
        <v>63</v>
      </c>
      <c r="B21" s="42"/>
      <c r="C21" s="43"/>
      <c r="D21" s="43"/>
      <c r="E21" s="37" t="s">
        <v>118</v>
      </c>
      <c r="F21" s="43"/>
      <c r="G21" s="43"/>
      <c r="H21" s="43"/>
      <c r="I21" s="43"/>
      <c r="J21" s="45"/>
    </row>
    <row r="22">
      <c r="A22" s="35" t="s">
        <v>56</v>
      </c>
      <c r="B22" s="35">
        <v>4</v>
      </c>
      <c r="C22" s="36" t="s">
        <v>119</v>
      </c>
      <c r="D22" s="35" t="s">
        <v>58</v>
      </c>
      <c r="E22" s="37" t="s">
        <v>120</v>
      </c>
      <c r="F22" s="38" t="s">
        <v>115</v>
      </c>
      <c r="G22" s="39">
        <v>244.00700000000001</v>
      </c>
      <c r="H22" s="40">
        <v>0</v>
      </c>
      <c r="I22" s="40">
        <f>ROUND(G22*H22,P4)</f>
        <v>0</v>
      </c>
      <c r="J22" s="38" t="s">
        <v>61</v>
      </c>
      <c r="O22" s="41">
        <f>I22*0.21</f>
        <v>0</v>
      </c>
      <c r="P22">
        <v>3</v>
      </c>
    </row>
    <row r="23" ht="60">
      <c r="A23" s="35" t="s">
        <v>62</v>
      </c>
      <c r="B23" s="42"/>
      <c r="C23" s="43"/>
      <c r="D23" s="43"/>
      <c r="E23" s="37" t="s">
        <v>121</v>
      </c>
      <c r="F23" s="43"/>
      <c r="G23" s="43"/>
      <c r="H23" s="43"/>
      <c r="I23" s="43"/>
      <c r="J23" s="45"/>
    </row>
    <row r="24">
      <c r="A24" s="35" t="s">
        <v>106</v>
      </c>
      <c r="B24" s="42"/>
      <c r="C24" s="43"/>
      <c r="D24" s="43"/>
      <c r="E24" s="49" t="s">
        <v>122</v>
      </c>
      <c r="F24" s="43"/>
      <c r="G24" s="43"/>
      <c r="H24" s="43"/>
      <c r="I24" s="43"/>
      <c r="J24" s="45"/>
    </row>
    <row r="25" ht="120">
      <c r="A25" s="35" t="s">
        <v>63</v>
      </c>
      <c r="B25" s="42"/>
      <c r="C25" s="43"/>
      <c r="D25" s="43"/>
      <c r="E25" s="37" t="s">
        <v>118</v>
      </c>
      <c r="F25" s="43"/>
      <c r="G25" s="43"/>
      <c r="H25" s="43"/>
      <c r="I25" s="43"/>
      <c r="J25" s="45"/>
    </row>
    <row r="26">
      <c r="A26" s="35" t="s">
        <v>56</v>
      </c>
      <c r="B26" s="35">
        <v>5</v>
      </c>
      <c r="C26" s="36" t="s">
        <v>123</v>
      </c>
      <c r="D26" s="35" t="s">
        <v>58</v>
      </c>
      <c r="E26" s="37" t="s">
        <v>124</v>
      </c>
      <c r="F26" s="38" t="s">
        <v>115</v>
      </c>
      <c r="G26" s="39">
        <v>1859.347</v>
      </c>
      <c r="H26" s="40">
        <v>0</v>
      </c>
      <c r="I26" s="40">
        <f>ROUND(G26*H26,P4)</f>
        <v>0</v>
      </c>
      <c r="J26" s="38" t="s">
        <v>61</v>
      </c>
      <c r="O26" s="41">
        <f>I26*0.21</f>
        <v>0</v>
      </c>
      <c r="P26">
        <v>3</v>
      </c>
    </row>
    <row r="27" ht="30">
      <c r="A27" s="35" t="s">
        <v>62</v>
      </c>
      <c r="B27" s="42"/>
      <c r="C27" s="43"/>
      <c r="D27" s="43"/>
      <c r="E27" s="37" t="s">
        <v>125</v>
      </c>
      <c r="F27" s="43"/>
      <c r="G27" s="43"/>
      <c r="H27" s="43"/>
      <c r="I27" s="43"/>
      <c r="J27" s="45"/>
    </row>
    <row r="28" ht="75">
      <c r="A28" s="35" t="s">
        <v>106</v>
      </c>
      <c r="B28" s="42"/>
      <c r="C28" s="43"/>
      <c r="D28" s="43"/>
      <c r="E28" s="49" t="s">
        <v>126</v>
      </c>
      <c r="F28" s="43"/>
      <c r="G28" s="43"/>
      <c r="H28" s="43"/>
      <c r="I28" s="43"/>
      <c r="J28" s="45"/>
    </row>
    <row r="29" ht="120">
      <c r="A29" s="35" t="s">
        <v>63</v>
      </c>
      <c r="B29" s="42"/>
      <c r="C29" s="43"/>
      <c r="D29" s="43"/>
      <c r="E29" s="37" t="s">
        <v>118</v>
      </c>
      <c r="F29" s="43"/>
      <c r="G29" s="43"/>
      <c r="H29" s="43"/>
      <c r="I29" s="43"/>
      <c r="J29" s="45"/>
    </row>
    <row r="30">
      <c r="A30" s="35" t="s">
        <v>56</v>
      </c>
      <c r="B30" s="35">
        <v>6</v>
      </c>
      <c r="C30" s="36" t="s">
        <v>127</v>
      </c>
      <c r="D30" s="35" t="s">
        <v>58</v>
      </c>
      <c r="E30" s="37" t="s">
        <v>128</v>
      </c>
      <c r="F30" s="38" t="s">
        <v>129</v>
      </c>
      <c r="G30" s="39">
        <v>368.29000000000002</v>
      </c>
      <c r="H30" s="40">
        <v>0</v>
      </c>
      <c r="I30" s="40">
        <f>ROUND(G30*H30,P4)</f>
        <v>0</v>
      </c>
      <c r="J30" s="38" t="s">
        <v>61</v>
      </c>
      <c r="O30" s="41">
        <f>I30*0.21</f>
        <v>0</v>
      </c>
      <c r="P30">
        <v>3</v>
      </c>
    </row>
    <row r="31" ht="30">
      <c r="A31" s="35" t="s">
        <v>62</v>
      </c>
      <c r="B31" s="42"/>
      <c r="C31" s="43"/>
      <c r="D31" s="43"/>
      <c r="E31" s="37" t="s">
        <v>130</v>
      </c>
      <c r="F31" s="43"/>
      <c r="G31" s="43"/>
      <c r="H31" s="43"/>
      <c r="I31" s="43"/>
      <c r="J31" s="45"/>
    </row>
    <row r="32">
      <c r="A32" s="35" t="s">
        <v>106</v>
      </c>
      <c r="B32" s="42"/>
      <c r="C32" s="43"/>
      <c r="D32" s="43"/>
      <c r="E32" s="49" t="s">
        <v>131</v>
      </c>
      <c r="F32" s="43"/>
      <c r="G32" s="43"/>
      <c r="H32" s="43"/>
      <c r="I32" s="43"/>
      <c r="J32" s="45"/>
    </row>
    <row r="33" ht="75">
      <c r="A33" s="35" t="s">
        <v>63</v>
      </c>
      <c r="B33" s="42"/>
      <c r="C33" s="43"/>
      <c r="D33" s="43"/>
      <c r="E33" s="37" t="s">
        <v>132</v>
      </c>
      <c r="F33" s="43"/>
      <c r="G33" s="43"/>
      <c r="H33" s="43"/>
      <c r="I33" s="43"/>
      <c r="J33" s="45"/>
    </row>
    <row r="34">
      <c r="A34" s="35" t="s">
        <v>56</v>
      </c>
      <c r="B34" s="35">
        <v>7</v>
      </c>
      <c r="C34" s="36" t="s">
        <v>133</v>
      </c>
      <c r="D34" s="35" t="s">
        <v>58</v>
      </c>
      <c r="E34" s="37" t="s">
        <v>134</v>
      </c>
      <c r="F34" s="38" t="s">
        <v>115</v>
      </c>
      <c r="G34" s="39">
        <v>252.09999999999999</v>
      </c>
      <c r="H34" s="40">
        <v>0</v>
      </c>
      <c r="I34" s="40">
        <f>ROUND(G34*H34,P4)</f>
        <v>0</v>
      </c>
      <c r="J34" s="38" t="s">
        <v>61</v>
      </c>
      <c r="O34" s="41">
        <f>I34*0.21</f>
        <v>0</v>
      </c>
      <c r="P34">
        <v>3</v>
      </c>
    </row>
    <row r="35" ht="60">
      <c r="A35" s="35" t="s">
        <v>62</v>
      </c>
      <c r="B35" s="42"/>
      <c r="C35" s="43"/>
      <c r="D35" s="43"/>
      <c r="E35" s="37" t="s">
        <v>135</v>
      </c>
      <c r="F35" s="43"/>
      <c r="G35" s="43"/>
      <c r="H35" s="43"/>
      <c r="I35" s="43"/>
      <c r="J35" s="45"/>
    </row>
    <row r="36">
      <c r="A36" s="35" t="s">
        <v>106</v>
      </c>
      <c r="B36" s="42"/>
      <c r="C36" s="43"/>
      <c r="D36" s="43"/>
      <c r="E36" s="49" t="s">
        <v>136</v>
      </c>
      <c r="F36" s="43"/>
      <c r="G36" s="43"/>
      <c r="H36" s="43"/>
      <c r="I36" s="43"/>
      <c r="J36" s="45"/>
    </row>
    <row r="37" ht="120">
      <c r="A37" s="35" t="s">
        <v>63</v>
      </c>
      <c r="B37" s="42"/>
      <c r="C37" s="43"/>
      <c r="D37" s="43"/>
      <c r="E37" s="37" t="s">
        <v>137</v>
      </c>
      <c r="F37" s="43"/>
      <c r="G37" s="43"/>
      <c r="H37" s="43"/>
      <c r="I37" s="43"/>
      <c r="J37" s="45"/>
    </row>
    <row r="38">
      <c r="A38" s="35" t="s">
        <v>56</v>
      </c>
      <c r="B38" s="35">
        <v>8</v>
      </c>
      <c r="C38" s="36" t="s">
        <v>138</v>
      </c>
      <c r="D38" s="35" t="s">
        <v>58</v>
      </c>
      <c r="E38" s="37" t="s">
        <v>139</v>
      </c>
      <c r="F38" s="38" t="s">
        <v>129</v>
      </c>
      <c r="G38" s="39">
        <v>3429</v>
      </c>
      <c r="H38" s="40">
        <v>0</v>
      </c>
      <c r="I38" s="40">
        <f>ROUND(G38*H38,P4)</f>
        <v>0</v>
      </c>
      <c r="J38" s="38" t="s">
        <v>61</v>
      </c>
      <c r="O38" s="41">
        <f>I38*0.21</f>
        <v>0</v>
      </c>
      <c r="P38">
        <v>3</v>
      </c>
    </row>
    <row r="39" ht="60">
      <c r="A39" s="35" t="s">
        <v>62</v>
      </c>
      <c r="B39" s="42"/>
      <c r="C39" s="43"/>
      <c r="D39" s="43"/>
      <c r="E39" s="37" t="s">
        <v>140</v>
      </c>
      <c r="F39" s="43"/>
      <c r="G39" s="43"/>
      <c r="H39" s="43"/>
      <c r="I39" s="43"/>
      <c r="J39" s="45"/>
    </row>
    <row r="40" ht="30">
      <c r="A40" s="35" t="s">
        <v>106</v>
      </c>
      <c r="B40" s="42"/>
      <c r="C40" s="43"/>
      <c r="D40" s="43"/>
      <c r="E40" s="49" t="s">
        <v>141</v>
      </c>
      <c r="F40" s="43"/>
      <c r="G40" s="43"/>
      <c r="H40" s="43"/>
      <c r="I40" s="43"/>
      <c r="J40" s="45"/>
    </row>
    <row r="41" ht="120">
      <c r="A41" s="35" t="s">
        <v>63</v>
      </c>
      <c r="B41" s="42"/>
      <c r="C41" s="43"/>
      <c r="D41" s="43"/>
      <c r="E41" s="37" t="s">
        <v>137</v>
      </c>
      <c r="F41" s="43"/>
      <c r="G41" s="43"/>
      <c r="H41" s="43"/>
      <c r="I41" s="43"/>
      <c r="J41" s="45"/>
    </row>
    <row r="42">
      <c r="A42" s="35" t="s">
        <v>56</v>
      </c>
      <c r="B42" s="35">
        <v>9</v>
      </c>
      <c r="C42" s="36" t="s">
        <v>142</v>
      </c>
      <c r="D42" s="35" t="s">
        <v>58</v>
      </c>
      <c r="E42" s="37" t="s">
        <v>143</v>
      </c>
      <c r="F42" s="38" t="s">
        <v>94</v>
      </c>
      <c r="G42" s="39">
        <v>1</v>
      </c>
      <c r="H42" s="40">
        <v>0</v>
      </c>
      <c r="I42" s="40">
        <f>ROUND(G42*H42,P4)</f>
        <v>0</v>
      </c>
      <c r="J42" s="38" t="s">
        <v>61</v>
      </c>
      <c r="O42" s="41">
        <f>I42*0.21</f>
        <v>0</v>
      </c>
      <c r="P42">
        <v>3</v>
      </c>
    </row>
    <row r="43">
      <c r="A43" s="35" t="s">
        <v>62</v>
      </c>
      <c r="B43" s="42"/>
      <c r="C43" s="43"/>
      <c r="D43" s="43"/>
      <c r="E43" s="44" t="s">
        <v>58</v>
      </c>
      <c r="F43" s="43"/>
      <c r="G43" s="43"/>
      <c r="H43" s="43"/>
      <c r="I43" s="43"/>
      <c r="J43" s="45"/>
    </row>
    <row r="44" ht="120">
      <c r="A44" s="35" t="s">
        <v>63</v>
      </c>
      <c r="B44" s="42"/>
      <c r="C44" s="43"/>
      <c r="D44" s="43"/>
      <c r="E44" s="37" t="s">
        <v>137</v>
      </c>
      <c r="F44" s="43"/>
      <c r="G44" s="43"/>
      <c r="H44" s="43"/>
      <c r="I44" s="43"/>
      <c r="J44" s="45"/>
    </row>
    <row r="45">
      <c r="A45" s="35" t="s">
        <v>56</v>
      </c>
      <c r="B45" s="35">
        <v>10</v>
      </c>
      <c r="C45" s="36" t="s">
        <v>144</v>
      </c>
      <c r="D45" s="35" t="s">
        <v>58</v>
      </c>
      <c r="E45" s="37" t="s">
        <v>145</v>
      </c>
      <c r="F45" s="38" t="s">
        <v>115</v>
      </c>
      <c r="G45" s="39">
        <v>244.00700000000001</v>
      </c>
      <c r="H45" s="40">
        <v>0</v>
      </c>
      <c r="I45" s="40">
        <f>ROUND(G45*H45,P4)</f>
        <v>0</v>
      </c>
      <c r="J45" s="38" t="s">
        <v>61</v>
      </c>
      <c r="O45" s="41">
        <f>I45*0.21</f>
        <v>0</v>
      </c>
      <c r="P45">
        <v>3</v>
      </c>
    </row>
    <row r="46" ht="45">
      <c r="A46" s="35" t="s">
        <v>62</v>
      </c>
      <c r="B46" s="42"/>
      <c r="C46" s="43"/>
      <c r="D46" s="43"/>
      <c r="E46" s="37" t="s">
        <v>146</v>
      </c>
      <c r="F46" s="43"/>
      <c r="G46" s="43"/>
      <c r="H46" s="43"/>
      <c r="I46" s="43"/>
      <c r="J46" s="45"/>
    </row>
    <row r="47">
      <c r="A47" s="35" t="s">
        <v>106</v>
      </c>
      <c r="B47" s="42"/>
      <c r="C47" s="43"/>
      <c r="D47" s="43"/>
      <c r="E47" s="49" t="s">
        <v>122</v>
      </c>
      <c r="F47" s="43"/>
      <c r="G47" s="43"/>
      <c r="H47" s="43"/>
      <c r="I47" s="43"/>
      <c r="J47" s="45"/>
    </row>
    <row r="48" ht="375">
      <c r="A48" s="35" t="s">
        <v>63</v>
      </c>
      <c r="B48" s="42"/>
      <c r="C48" s="43"/>
      <c r="D48" s="43"/>
      <c r="E48" s="37" t="s">
        <v>147</v>
      </c>
      <c r="F48" s="43"/>
      <c r="G48" s="43"/>
      <c r="H48" s="43"/>
      <c r="I48" s="43"/>
      <c r="J48" s="45"/>
    </row>
    <row r="49">
      <c r="A49" s="35" t="s">
        <v>56</v>
      </c>
      <c r="B49" s="35">
        <v>11</v>
      </c>
      <c r="C49" s="36" t="s">
        <v>148</v>
      </c>
      <c r="D49" s="35" t="s">
        <v>58</v>
      </c>
      <c r="E49" s="37" t="s">
        <v>149</v>
      </c>
      <c r="F49" s="38" t="s">
        <v>150</v>
      </c>
      <c r="G49" s="39">
        <v>1787.5999999999999</v>
      </c>
      <c r="H49" s="40">
        <v>0</v>
      </c>
      <c r="I49" s="40">
        <f>ROUND(G49*H49,P4)</f>
        <v>0</v>
      </c>
      <c r="J49" s="38" t="s">
        <v>61</v>
      </c>
      <c r="O49" s="41">
        <f>I49*0.21</f>
        <v>0</v>
      </c>
      <c r="P49">
        <v>3</v>
      </c>
    </row>
    <row r="50" ht="30">
      <c r="A50" s="35" t="s">
        <v>62</v>
      </c>
      <c r="B50" s="42"/>
      <c r="C50" s="43"/>
      <c r="D50" s="43"/>
      <c r="E50" s="37" t="s">
        <v>151</v>
      </c>
      <c r="F50" s="43"/>
      <c r="G50" s="43"/>
      <c r="H50" s="43"/>
      <c r="I50" s="43"/>
      <c r="J50" s="45"/>
    </row>
    <row r="51">
      <c r="A51" s="35" t="s">
        <v>106</v>
      </c>
      <c r="B51" s="42"/>
      <c r="C51" s="43"/>
      <c r="D51" s="43"/>
      <c r="E51" s="49" t="s">
        <v>152</v>
      </c>
      <c r="F51" s="43"/>
      <c r="G51" s="43"/>
      <c r="H51" s="43"/>
      <c r="I51" s="43"/>
      <c r="J51" s="45"/>
    </row>
    <row r="52" ht="75">
      <c r="A52" s="35" t="s">
        <v>63</v>
      </c>
      <c r="B52" s="42"/>
      <c r="C52" s="43"/>
      <c r="D52" s="43"/>
      <c r="E52" s="37" t="s">
        <v>153</v>
      </c>
      <c r="F52" s="43"/>
      <c r="G52" s="43"/>
      <c r="H52" s="43"/>
      <c r="I52" s="43"/>
      <c r="J52" s="45"/>
    </row>
    <row r="53">
      <c r="A53" s="29" t="s">
        <v>53</v>
      </c>
      <c r="B53" s="30"/>
      <c r="C53" s="31" t="s">
        <v>109</v>
      </c>
      <c r="D53" s="32"/>
      <c r="E53" s="29" t="s">
        <v>154</v>
      </c>
      <c r="F53" s="32"/>
      <c r="G53" s="32"/>
      <c r="H53" s="32"/>
      <c r="I53" s="33">
        <f>SUMIFS(I54:I57,A54:A57,"P")</f>
        <v>0</v>
      </c>
      <c r="J53" s="34"/>
    </row>
    <row r="54">
      <c r="A54" s="35" t="s">
        <v>56</v>
      </c>
      <c r="B54" s="35">
        <v>12</v>
      </c>
      <c r="C54" s="36" t="s">
        <v>155</v>
      </c>
      <c r="D54" s="35" t="s">
        <v>58</v>
      </c>
      <c r="E54" s="37" t="s">
        <v>156</v>
      </c>
      <c r="F54" s="38" t="s">
        <v>150</v>
      </c>
      <c r="G54" s="39">
        <v>2145.1199999999999</v>
      </c>
      <c r="H54" s="40">
        <v>0</v>
      </c>
      <c r="I54" s="40">
        <f>ROUND(G54*H54,P4)</f>
        <v>0</v>
      </c>
      <c r="J54" s="38" t="s">
        <v>61</v>
      </c>
      <c r="O54" s="41">
        <f>I54*0.21</f>
        <v>0</v>
      </c>
      <c r="P54">
        <v>3</v>
      </c>
    </row>
    <row r="55" ht="60">
      <c r="A55" s="35" t="s">
        <v>62</v>
      </c>
      <c r="B55" s="42"/>
      <c r="C55" s="43"/>
      <c r="D55" s="43"/>
      <c r="E55" s="37" t="s">
        <v>157</v>
      </c>
      <c r="F55" s="43"/>
      <c r="G55" s="43"/>
      <c r="H55" s="43"/>
      <c r="I55" s="43"/>
      <c r="J55" s="45"/>
    </row>
    <row r="56">
      <c r="A56" s="35" t="s">
        <v>106</v>
      </c>
      <c r="B56" s="42"/>
      <c r="C56" s="43"/>
      <c r="D56" s="43"/>
      <c r="E56" s="49" t="s">
        <v>158</v>
      </c>
      <c r="F56" s="43"/>
      <c r="G56" s="43"/>
      <c r="H56" s="43"/>
      <c r="I56" s="43"/>
      <c r="J56" s="45"/>
    </row>
    <row r="57" ht="150">
      <c r="A57" s="35" t="s">
        <v>63</v>
      </c>
      <c r="B57" s="42"/>
      <c r="C57" s="43"/>
      <c r="D57" s="43"/>
      <c r="E57" s="37" t="s">
        <v>159</v>
      </c>
      <c r="F57" s="43"/>
      <c r="G57" s="43"/>
      <c r="H57" s="43"/>
      <c r="I57" s="43"/>
      <c r="J57" s="45"/>
    </row>
    <row r="58">
      <c r="A58" s="29" t="s">
        <v>53</v>
      </c>
      <c r="B58" s="30"/>
      <c r="C58" s="31" t="s">
        <v>160</v>
      </c>
      <c r="D58" s="32"/>
      <c r="E58" s="29" t="s">
        <v>161</v>
      </c>
      <c r="F58" s="32"/>
      <c r="G58" s="32"/>
      <c r="H58" s="32"/>
      <c r="I58" s="33">
        <f>SUMIFS(I59:I110,A59:A110,"P")</f>
        <v>0</v>
      </c>
      <c r="J58" s="34"/>
    </row>
    <row r="59">
      <c r="A59" s="35" t="s">
        <v>56</v>
      </c>
      <c r="B59" s="35">
        <v>13</v>
      </c>
      <c r="C59" s="36" t="s">
        <v>162</v>
      </c>
      <c r="D59" s="35" t="s">
        <v>58</v>
      </c>
      <c r="E59" s="37" t="s">
        <v>163</v>
      </c>
      <c r="F59" s="38" t="s">
        <v>115</v>
      </c>
      <c r="G59" s="39">
        <v>232.38800000000001</v>
      </c>
      <c r="H59" s="40">
        <v>0</v>
      </c>
      <c r="I59" s="40">
        <f>ROUND(G59*H59,P4)</f>
        <v>0</v>
      </c>
      <c r="J59" s="38" t="s">
        <v>61</v>
      </c>
      <c r="O59" s="41">
        <f>I59*0.21</f>
        <v>0</v>
      </c>
      <c r="P59">
        <v>3</v>
      </c>
    </row>
    <row r="60" ht="45">
      <c r="A60" s="35" t="s">
        <v>62</v>
      </c>
      <c r="B60" s="42"/>
      <c r="C60" s="43"/>
      <c r="D60" s="43"/>
      <c r="E60" s="37" t="s">
        <v>164</v>
      </c>
      <c r="F60" s="43"/>
      <c r="G60" s="43"/>
      <c r="H60" s="43"/>
      <c r="I60" s="43"/>
      <c r="J60" s="45"/>
    </row>
    <row r="61">
      <c r="A61" s="35" t="s">
        <v>106</v>
      </c>
      <c r="B61" s="42"/>
      <c r="C61" s="43"/>
      <c r="D61" s="43"/>
      <c r="E61" s="49" t="s">
        <v>165</v>
      </c>
      <c r="F61" s="43"/>
      <c r="G61" s="43"/>
      <c r="H61" s="43"/>
      <c r="I61" s="43"/>
      <c r="J61" s="45"/>
    </row>
    <row r="62" ht="165">
      <c r="A62" s="35" t="s">
        <v>63</v>
      </c>
      <c r="B62" s="42"/>
      <c r="C62" s="43"/>
      <c r="D62" s="43"/>
      <c r="E62" s="37" t="s">
        <v>166</v>
      </c>
      <c r="F62" s="43"/>
      <c r="G62" s="43"/>
      <c r="H62" s="43"/>
      <c r="I62" s="43"/>
      <c r="J62" s="45"/>
    </row>
    <row r="63">
      <c r="A63" s="35" t="s">
        <v>56</v>
      </c>
      <c r="B63" s="35">
        <v>14</v>
      </c>
      <c r="C63" s="36" t="s">
        <v>167</v>
      </c>
      <c r="D63" s="35" t="s">
        <v>77</v>
      </c>
      <c r="E63" s="37" t="s">
        <v>168</v>
      </c>
      <c r="F63" s="38" t="s">
        <v>115</v>
      </c>
      <c r="G63" s="39">
        <v>357.51999999999998</v>
      </c>
      <c r="H63" s="40">
        <v>0</v>
      </c>
      <c r="I63" s="40">
        <f>ROUND(G63*H63,P4)</f>
        <v>0</v>
      </c>
      <c r="J63" s="38" t="s">
        <v>61</v>
      </c>
      <c r="O63" s="41">
        <f>I63*0.21</f>
        <v>0</v>
      </c>
      <c r="P63">
        <v>3</v>
      </c>
    </row>
    <row r="64" ht="45">
      <c r="A64" s="35" t="s">
        <v>62</v>
      </c>
      <c r="B64" s="42"/>
      <c r="C64" s="43"/>
      <c r="D64" s="43"/>
      <c r="E64" s="37" t="s">
        <v>169</v>
      </c>
      <c r="F64" s="43"/>
      <c r="G64" s="43"/>
      <c r="H64" s="43"/>
      <c r="I64" s="43"/>
      <c r="J64" s="45"/>
    </row>
    <row r="65">
      <c r="A65" s="35" t="s">
        <v>106</v>
      </c>
      <c r="B65" s="42"/>
      <c r="C65" s="43"/>
      <c r="D65" s="43"/>
      <c r="E65" s="49" t="s">
        <v>170</v>
      </c>
      <c r="F65" s="43"/>
      <c r="G65" s="43"/>
      <c r="H65" s="43"/>
      <c r="I65" s="43"/>
      <c r="J65" s="45"/>
    </row>
    <row r="66" ht="90">
      <c r="A66" s="35" t="s">
        <v>63</v>
      </c>
      <c r="B66" s="42"/>
      <c r="C66" s="43"/>
      <c r="D66" s="43"/>
      <c r="E66" s="37" t="s">
        <v>171</v>
      </c>
      <c r="F66" s="43"/>
      <c r="G66" s="43"/>
      <c r="H66" s="43"/>
      <c r="I66" s="43"/>
      <c r="J66" s="45"/>
    </row>
    <row r="67">
      <c r="A67" s="35" t="s">
        <v>56</v>
      </c>
      <c r="B67" s="35">
        <v>15</v>
      </c>
      <c r="C67" s="36" t="s">
        <v>167</v>
      </c>
      <c r="D67" s="35" t="s">
        <v>81</v>
      </c>
      <c r="E67" s="37" t="s">
        <v>168</v>
      </c>
      <c r="F67" s="38" t="s">
        <v>115</v>
      </c>
      <c r="G67" s="39">
        <v>357.51999999999998</v>
      </c>
      <c r="H67" s="40">
        <v>0</v>
      </c>
      <c r="I67" s="40">
        <f>ROUND(G67*H67,P4)</f>
        <v>0</v>
      </c>
      <c r="J67" s="38" t="s">
        <v>61</v>
      </c>
      <c r="O67" s="41">
        <f>I67*0.21</f>
        <v>0</v>
      </c>
      <c r="P67">
        <v>3</v>
      </c>
    </row>
    <row r="68" ht="45">
      <c r="A68" s="35" t="s">
        <v>62</v>
      </c>
      <c r="B68" s="42"/>
      <c r="C68" s="43"/>
      <c r="D68" s="43"/>
      <c r="E68" s="37" t="s">
        <v>172</v>
      </c>
      <c r="F68" s="43"/>
      <c r="G68" s="43"/>
      <c r="H68" s="43"/>
      <c r="I68" s="43"/>
      <c r="J68" s="45"/>
    </row>
    <row r="69">
      <c r="A69" s="35" t="s">
        <v>106</v>
      </c>
      <c r="B69" s="42"/>
      <c r="C69" s="43"/>
      <c r="D69" s="43"/>
      <c r="E69" s="49" t="s">
        <v>170</v>
      </c>
      <c r="F69" s="43"/>
      <c r="G69" s="43"/>
      <c r="H69" s="43"/>
      <c r="I69" s="43"/>
      <c r="J69" s="45"/>
    </row>
    <row r="70" ht="90">
      <c r="A70" s="35" t="s">
        <v>63</v>
      </c>
      <c r="B70" s="42"/>
      <c r="C70" s="43"/>
      <c r="D70" s="43"/>
      <c r="E70" s="37" t="s">
        <v>171</v>
      </c>
      <c r="F70" s="43"/>
      <c r="G70" s="43"/>
      <c r="H70" s="43"/>
      <c r="I70" s="43"/>
      <c r="J70" s="45"/>
    </row>
    <row r="71">
      <c r="A71" s="35" t="s">
        <v>56</v>
      </c>
      <c r="B71" s="35">
        <v>16</v>
      </c>
      <c r="C71" s="36" t="s">
        <v>173</v>
      </c>
      <c r="D71" s="35" t="s">
        <v>58</v>
      </c>
      <c r="E71" s="37" t="s">
        <v>174</v>
      </c>
      <c r="F71" s="38" t="s">
        <v>115</v>
      </c>
      <c r="G71" s="39">
        <v>6.5</v>
      </c>
      <c r="H71" s="40">
        <v>0</v>
      </c>
      <c r="I71" s="40">
        <f>ROUND(G71*H71,P4)</f>
        <v>0</v>
      </c>
      <c r="J71" s="38" t="s">
        <v>61</v>
      </c>
      <c r="O71" s="41">
        <f>I71*0.21</f>
        <v>0</v>
      </c>
      <c r="P71">
        <v>3</v>
      </c>
    </row>
    <row r="72" ht="60">
      <c r="A72" s="35" t="s">
        <v>62</v>
      </c>
      <c r="B72" s="42"/>
      <c r="C72" s="43"/>
      <c r="D72" s="43"/>
      <c r="E72" s="37" t="s">
        <v>175</v>
      </c>
      <c r="F72" s="43"/>
      <c r="G72" s="43"/>
      <c r="H72" s="43"/>
      <c r="I72" s="43"/>
      <c r="J72" s="45"/>
    </row>
    <row r="73">
      <c r="A73" s="35" t="s">
        <v>106</v>
      </c>
      <c r="B73" s="42"/>
      <c r="C73" s="43"/>
      <c r="D73" s="43"/>
      <c r="E73" s="49" t="s">
        <v>176</v>
      </c>
      <c r="F73" s="43"/>
      <c r="G73" s="43"/>
      <c r="H73" s="43"/>
      <c r="I73" s="43"/>
      <c r="J73" s="45"/>
    </row>
    <row r="74" ht="150">
      <c r="A74" s="35" t="s">
        <v>63</v>
      </c>
      <c r="B74" s="42"/>
      <c r="C74" s="43"/>
      <c r="D74" s="43"/>
      <c r="E74" s="37" t="s">
        <v>177</v>
      </c>
      <c r="F74" s="43"/>
      <c r="G74" s="43"/>
      <c r="H74" s="43"/>
      <c r="I74" s="43"/>
      <c r="J74" s="45"/>
    </row>
    <row r="75">
      <c r="A75" s="35" t="s">
        <v>56</v>
      </c>
      <c r="B75" s="35">
        <v>17</v>
      </c>
      <c r="C75" s="36" t="s">
        <v>178</v>
      </c>
      <c r="D75" s="35" t="s">
        <v>58</v>
      </c>
      <c r="E75" s="37" t="s">
        <v>179</v>
      </c>
      <c r="F75" s="38" t="s">
        <v>115</v>
      </c>
      <c r="G75" s="39">
        <v>252.09999999999999</v>
      </c>
      <c r="H75" s="40">
        <v>0</v>
      </c>
      <c r="I75" s="40">
        <f>ROUND(G75*H75,P4)</f>
        <v>0</v>
      </c>
      <c r="J75" s="38" t="s">
        <v>61</v>
      </c>
      <c r="O75" s="41">
        <f>I75*0.21</f>
        <v>0</v>
      </c>
      <c r="P75">
        <v>3</v>
      </c>
    </row>
    <row r="76" ht="60">
      <c r="A76" s="35" t="s">
        <v>62</v>
      </c>
      <c r="B76" s="42"/>
      <c r="C76" s="43"/>
      <c r="D76" s="43"/>
      <c r="E76" s="37" t="s">
        <v>180</v>
      </c>
      <c r="F76" s="43"/>
      <c r="G76" s="43"/>
      <c r="H76" s="43"/>
      <c r="I76" s="43"/>
      <c r="J76" s="45"/>
    </row>
    <row r="77">
      <c r="A77" s="35" t="s">
        <v>106</v>
      </c>
      <c r="B77" s="42"/>
      <c r="C77" s="43"/>
      <c r="D77" s="43"/>
      <c r="E77" s="49" t="s">
        <v>136</v>
      </c>
      <c r="F77" s="43"/>
      <c r="G77" s="43"/>
      <c r="H77" s="43"/>
      <c r="I77" s="43"/>
      <c r="J77" s="45"/>
    </row>
    <row r="78" ht="120">
      <c r="A78" s="35" t="s">
        <v>63</v>
      </c>
      <c r="B78" s="42"/>
      <c r="C78" s="43"/>
      <c r="D78" s="43"/>
      <c r="E78" s="37" t="s">
        <v>181</v>
      </c>
      <c r="F78" s="43"/>
      <c r="G78" s="43"/>
      <c r="H78" s="43"/>
      <c r="I78" s="43"/>
      <c r="J78" s="45"/>
    </row>
    <row r="79">
      <c r="A79" s="35" t="s">
        <v>56</v>
      </c>
      <c r="B79" s="35">
        <v>18</v>
      </c>
      <c r="C79" s="36" t="s">
        <v>182</v>
      </c>
      <c r="D79" s="35"/>
      <c r="E79" s="37" t="s">
        <v>183</v>
      </c>
      <c r="F79" s="38" t="s">
        <v>150</v>
      </c>
      <c r="G79" s="39">
        <v>2524.1799999999998</v>
      </c>
      <c r="H79" s="40">
        <v>0</v>
      </c>
      <c r="I79" s="40">
        <f>ROUND(G79*H79,P4)</f>
        <v>0</v>
      </c>
      <c r="J79" s="38" t="s">
        <v>61</v>
      </c>
      <c r="O79" s="41">
        <f>I79*0.21</f>
        <v>0</v>
      </c>
      <c r="P79">
        <v>3</v>
      </c>
    </row>
    <row r="80">
      <c r="A80" s="35" t="s">
        <v>62</v>
      </c>
      <c r="B80" s="42"/>
      <c r="C80" s="43"/>
      <c r="D80" s="43"/>
      <c r="E80" s="37" t="s">
        <v>184</v>
      </c>
      <c r="F80" s="43"/>
      <c r="G80" s="43"/>
      <c r="H80" s="43"/>
      <c r="I80" s="43"/>
      <c r="J80" s="45"/>
    </row>
    <row r="81" ht="45">
      <c r="A81" s="35" t="s">
        <v>106</v>
      </c>
      <c r="B81" s="42"/>
      <c r="C81" s="43"/>
      <c r="D81" s="43"/>
      <c r="E81" s="49" t="s">
        <v>185</v>
      </c>
      <c r="F81" s="43"/>
      <c r="G81" s="43"/>
      <c r="H81" s="43"/>
      <c r="I81" s="43"/>
      <c r="J81" s="45"/>
    </row>
    <row r="82" ht="120">
      <c r="A82" s="35" t="s">
        <v>63</v>
      </c>
      <c r="B82" s="42"/>
      <c r="C82" s="43"/>
      <c r="D82" s="43"/>
      <c r="E82" s="37" t="s">
        <v>186</v>
      </c>
      <c r="F82" s="43"/>
      <c r="G82" s="43"/>
      <c r="H82" s="43"/>
      <c r="I82" s="43"/>
      <c r="J82" s="45"/>
    </row>
    <row r="83">
      <c r="A83" s="35" t="s">
        <v>56</v>
      </c>
      <c r="B83" s="35">
        <v>19</v>
      </c>
      <c r="C83" s="36" t="s">
        <v>187</v>
      </c>
      <c r="D83" s="35"/>
      <c r="E83" s="37" t="s">
        <v>188</v>
      </c>
      <c r="F83" s="38" t="s">
        <v>150</v>
      </c>
      <c r="G83" s="39">
        <v>17876</v>
      </c>
      <c r="H83" s="40">
        <v>0</v>
      </c>
      <c r="I83" s="40">
        <f>ROUND(G83*H83,P4)</f>
        <v>0</v>
      </c>
      <c r="J83" s="38" t="s">
        <v>61</v>
      </c>
      <c r="O83" s="41">
        <f>I83*0.21</f>
        <v>0</v>
      </c>
      <c r="P83">
        <v>3</v>
      </c>
    </row>
    <row r="84">
      <c r="A84" s="35" t="s">
        <v>62</v>
      </c>
      <c r="B84" s="42"/>
      <c r="C84" s="43"/>
      <c r="D84" s="43"/>
      <c r="E84" s="37" t="s">
        <v>189</v>
      </c>
      <c r="F84" s="43"/>
      <c r="G84" s="43"/>
      <c r="H84" s="43"/>
      <c r="I84" s="43"/>
      <c r="J84" s="45"/>
    </row>
    <row r="85">
      <c r="A85" s="35" t="s">
        <v>106</v>
      </c>
      <c r="B85" s="42"/>
      <c r="C85" s="43"/>
      <c r="D85" s="43"/>
      <c r="E85" s="49" t="s">
        <v>190</v>
      </c>
      <c r="F85" s="43"/>
      <c r="G85" s="43"/>
      <c r="H85" s="43"/>
      <c r="I85" s="43"/>
      <c r="J85" s="45"/>
    </row>
    <row r="86" ht="120">
      <c r="A86" s="35" t="s">
        <v>63</v>
      </c>
      <c r="B86" s="42"/>
      <c r="C86" s="43"/>
      <c r="D86" s="43"/>
      <c r="E86" s="37" t="s">
        <v>186</v>
      </c>
      <c r="F86" s="43"/>
      <c r="G86" s="43"/>
      <c r="H86" s="43"/>
      <c r="I86" s="43"/>
      <c r="J86" s="45"/>
    </row>
    <row r="87">
      <c r="A87" s="35" t="s">
        <v>56</v>
      </c>
      <c r="B87" s="35">
        <v>20</v>
      </c>
      <c r="C87" s="36" t="s">
        <v>191</v>
      </c>
      <c r="D87" s="35"/>
      <c r="E87" s="37" t="s">
        <v>192</v>
      </c>
      <c r="F87" s="38" t="s">
        <v>150</v>
      </c>
      <c r="G87" s="39">
        <v>18676.52</v>
      </c>
      <c r="H87" s="40">
        <v>0</v>
      </c>
      <c r="I87" s="40">
        <f>ROUND(G87*H87,P4)</f>
        <v>0</v>
      </c>
      <c r="J87" s="38" t="s">
        <v>61</v>
      </c>
      <c r="O87" s="41">
        <f>I87*0.21</f>
        <v>0</v>
      </c>
      <c r="P87">
        <v>3</v>
      </c>
    </row>
    <row r="88">
      <c r="A88" s="35" t="s">
        <v>62</v>
      </c>
      <c r="B88" s="42"/>
      <c r="C88" s="43"/>
      <c r="D88" s="43"/>
      <c r="E88" s="37" t="s">
        <v>193</v>
      </c>
      <c r="F88" s="43"/>
      <c r="G88" s="43"/>
      <c r="H88" s="43"/>
      <c r="I88" s="43"/>
      <c r="J88" s="45"/>
    </row>
    <row r="89" ht="45">
      <c r="A89" s="35" t="s">
        <v>106</v>
      </c>
      <c r="B89" s="42"/>
      <c r="C89" s="43"/>
      <c r="D89" s="43"/>
      <c r="E89" s="49" t="s">
        <v>194</v>
      </c>
      <c r="F89" s="43"/>
      <c r="G89" s="43"/>
      <c r="H89" s="43"/>
      <c r="I89" s="43"/>
      <c r="J89" s="45"/>
    </row>
    <row r="90" ht="120">
      <c r="A90" s="35" t="s">
        <v>63</v>
      </c>
      <c r="B90" s="42"/>
      <c r="C90" s="43"/>
      <c r="D90" s="43"/>
      <c r="E90" s="37" t="s">
        <v>186</v>
      </c>
      <c r="F90" s="43"/>
      <c r="G90" s="43"/>
      <c r="H90" s="43"/>
      <c r="I90" s="43"/>
      <c r="J90" s="45"/>
    </row>
    <row r="91">
      <c r="A91" s="35" t="s">
        <v>56</v>
      </c>
      <c r="B91" s="35">
        <v>21</v>
      </c>
      <c r="C91" s="36" t="s">
        <v>195</v>
      </c>
      <c r="D91" s="35" t="s">
        <v>58</v>
      </c>
      <c r="E91" s="37" t="s">
        <v>196</v>
      </c>
      <c r="F91" s="38" t="s">
        <v>150</v>
      </c>
      <c r="G91" s="39">
        <v>2524.1799999999998</v>
      </c>
      <c r="H91" s="40">
        <v>0</v>
      </c>
      <c r="I91" s="40">
        <f>ROUND(G91*H91,P4)</f>
        <v>0</v>
      </c>
      <c r="J91" s="38" t="s">
        <v>61</v>
      </c>
      <c r="O91" s="41">
        <f>I91*0.21</f>
        <v>0</v>
      </c>
      <c r="P91">
        <v>3</v>
      </c>
    </row>
    <row r="92" ht="90">
      <c r="A92" s="35" t="s">
        <v>62</v>
      </c>
      <c r="B92" s="42"/>
      <c r="C92" s="43"/>
      <c r="D92" s="43"/>
      <c r="E92" s="37" t="s">
        <v>197</v>
      </c>
      <c r="F92" s="43"/>
      <c r="G92" s="43"/>
      <c r="H92" s="43"/>
      <c r="I92" s="43"/>
      <c r="J92" s="45"/>
    </row>
    <row r="93" ht="45">
      <c r="A93" s="35" t="s">
        <v>106</v>
      </c>
      <c r="B93" s="42"/>
      <c r="C93" s="43"/>
      <c r="D93" s="43"/>
      <c r="E93" s="49" t="s">
        <v>185</v>
      </c>
      <c r="F93" s="43"/>
      <c r="G93" s="43"/>
      <c r="H93" s="43"/>
      <c r="I93" s="43"/>
      <c r="J93" s="45"/>
    </row>
    <row r="94" ht="105">
      <c r="A94" s="35" t="s">
        <v>63</v>
      </c>
      <c r="B94" s="42"/>
      <c r="C94" s="43"/>
      <c r="D94" s="43"/>
      <c r="E94" s="37" t="s">
        <v>198</v>
      </c>
      <c r="F94" s="43"/>
      <c r="G94" s="43"/>
      <c r="H94" s="43"/>
      <c r="I94" s="43"/>
      <c r="J94" s="45"/>
    </row>
    <row r="95">
      <c r="A95" s="35" t="s">
        <v>56</v>
      </c>
      <c r="B95" s="35">
        <v>22</v>
      </c>
      <c r="C95" s="36" t="s">
        <v>199</v>
      </c>
      <c r="D95" s="35" t="s">
        <v>58</v>
      </c>
      <c r="E95" s="37" t="s">
        <v>200</v>
      </c>
      <c r="F95" s="38" t="s">
        <v>150</v>
      </c>
      <c r="G95" s="39">
        <v>18315.5</v>
      </c>
      <c r="H95" s="40">
        <v>0</v>
      </c>
      <c r="I95" s="40">
        <f>ROUND(G95*H95,P4)</f>
        <v>0</v>
      </c>
      <c r="J95" s="38" t="s">
        <v>61</v>
      </c>
      <c r="O95" s="41">
        <f>I95*0.21</f>
        <v>0</v>
      </c>
      <c r="P95">
        <v>3</v>
      </c>
    </row>
    <row r="96">
      <c r="A96" s="35" t="s">
        <v>62</v>
      </c>
      <c r="B96" s="42"/>
      <c r="C96" s="43"/>
      <c r="D96" s="43"/>
      <c r="E96" s="37" t="s">
        <v>201</v>
      </c>
      <c r="F96" s="43"/>
      <c r="G96" s="43"/>
      <c r="H96" s="43"/>
      <c r="I96" s="43"/>
      <c r="J96" s="45"/>
    </row>
    <row r="97" ht="45">
      <c r="A97" s="35" t="s">
        <v>106</v>
      </c>
      <c r="B97" s="42"/>
      <c r="C97" s="43"/>
      <c r="D97" s="43"/>
      <c r="E97" s="49" t="s">
        <v>202</v>
      </c>
      <c r="F97" s="43"/>
      <c r="G97" s="43"/>
      <c r="H97" s="43"/>
      <c r="I97" s="43"/>
      <c r="J97" s="45"/>
    </row>
    <row r="98" ht="195">
      <c r="A98" s="35" t="s">
        <v>63</v>
      </c>
      <c r="B98" s="42"/>
      <c r="C98" s="43"/>
      <c r="D98" s="43"/>
      <c r="E98" s="37" t="s">
        <v>203</v>
      </c>
      <c r="F98" s="43"/>
      <c r="G98" s="43"/>
      <c r="H98" s="43"/>
      <c r="I98" s="43"/>
      <c r="J98" s="45"/>
    </row>
    <row r="99">
      <c r="A99" s="35" t="s">
        <v>56</v>
      </c>
      <c r="B99" s="35">
        <v>23</v>
      </c>
      <c r="C99" s="36" t="s">
        <v>204</v>
      </c>
      <c r="D99" s="35" t="s">
        <v>58</v>
      </c>
      <c r="E99" s="37" t="s">
        <v>205</v>
      </c>
      <c r="F99" s="38" t="s">
        <v>150</v>
      </c>
      <c r="G99" s="39">
        <v>18237.02</v>
      </c>
      <c r="H99" s="40">
        <v>0</v>
      </c>
      <c r="I99" s="40">
        <f>ROUND(G99*H99,P4)</f>
        <v>0</v>
      </c>
      <c r="J99" s="38" t="s">
        <v>61</v>
      </c>
      <c r="O99" s="41">
        <f>I99*0.21</f>
        <v>0</v>
      </c>
      <c r="P99">
        <v>3</v>
      </c>
    </row>
    <row r="100">
      <c r="A100" s="35" t="s">
        <v>62</v>
      </c>
      <c r="B100" s="42"/>
      <c r="C100" s="43"/>
      <c r="D100" s="43"/>
      <c r="E100" s="37" t="s">
        <v>206</v>
      </c>
      <c r="F100" s="43"/>
      <c r="G100" s="43"/>
      <c r="H100" s="43"/>
      <c r="I100" s="43"/>
      <c r="J100" s="45"/>
    </row>
    <row r="101" ht="45">
      <c r="A101" s="35" t="s">
        <v>106</v>
      </c>
      <c r="B101" s="42"/>
      <c r="C101" s="43"/>
      <c r="D101" s="43"/>
      <c r="E101" s="49" t="s">
        <v>207</v>
      </c>
      <c r="F101" s="43"/>
      <c r="G101" s="43"/>
      <c r="H101" s="43"/>
      <c r="I101" s="43"/>
      <c r="J101" s="45"/>
    </row>
    <row r="102" ht="195">
      <c r="A102" s="35" t="s">
        <v>63</v>
      </c>
      <c r="B102" s="42"/>
      <c r="C102" s="43"/>
      <c r="D102" s="43"/>
      <c r="E102" s="37" t="s">
        <v>203</v>
      </c>
      <c r="F102" s="43"/>
      <c r="G102" s="43"/>
      <c r="H102" s="43"/>
      <c r="I102" s="43"/>
      <c r="J102" s="45"/>
    </row>
    <row r="103">
      <c r="A103" s="35" t="s">
        <v>56</v>
      </c>
      <c r="B103" s="35">
        <v>24</v>
      </c>
      <c r="C103" s="36" t="s">
        <v>208</v>
      </c>
      <c r="D103" s="35" t="s">
        <v>58</v>
      </c>
      <c r="E103" s="37" t="s">
        <v>209</v>
      </c>
      <c r="F103" s="38" t="s">
        <v>150</v>
      </c>
      <c r="G103" s="39">
        <v>2513.4099999999999</v>
      </c>
      <c r="H103" s="40">
        <v>0</v>
      </c>
      <c r="I103" s="40">
        <f>ROUND(G103*H103,P4)</f>
        <v>0</v>
      </c>
      <c r="J103" s="38" t="s">
        <v>61</v>
      </c>
      <c r="O103" s="41">
        <f>I103*0.21</f>
        <v>0</v>
      </c>
      <c r="P103">
        <v>3</v>
      </c>
    </row>
    <row r="104" ht="60">
      <c r="A104" s="35" t="s">
        <v>62</v>
      </c>
      <c r="B104" s="42"/>
      <c r="C104" s="43"/>
      <c r="D104" s="43"/>
      <c r="E104" s="37" t="s">
        <v>210</v>
      </c>
      <c r="F104" s="43"/>
      <c r="G104" s="43"/>
      <c r="H104" s="43"/>
      <c r="I104" s="43"/>
      <c r="J104" s="45"/>
    </row>
    <row r="105" ht="45">
      <c r="A105" s="35" t="s">
        <v>106</v>
      </c>
      <c r="B105" s="42"/>
      <c r="C105" s="43"/>
      <c r="D105" s="43"/>
      <c r="E105" s="49" t="s">
        <v>211</v>
      </c>
      <c r="F105" s="43"/>
      <c r="G105" s="43"/>
      <c r="H105" s="43"/>
      <c r="I105" s="43"/>
      <c r="J105" s="45"/>
    </row>
    <row r="106" ht="195">
      <c r="A106" s="35" t="s">
        <v>63</v>
      </c>
      <c r="B106" s="42"/>
      <c r="C106" s="43"/>
      <c r="D106" s="43"/>
      <c r="E106" s="37" t="s">
        <v>203</v>
      </c>
      <c r="F106" s="43"/>
      <c r="G106" s="43"/>
      <c r="H106" s="43"/>
      <c r="I106" s="43"/>
      <c r="J106" s="45"/>
    </row>
    <row r="107">
      <c r="A107" s="35" t="s">
        <v>56</v>
      </c>
      <c r="B107" s="35">
        <v>25</v>
      </c>
      <c r="C107" s="36" t="s">
        <v>212</v>
      </c>
      <c r="D107" s="35" t="s">
        <v>58</v>
      </c>
      <c r="E107" s="37" t="s">
        <v>213</v>
      </c>
      <c r="F107" s="38" t="s">
        <v>129</v>
      </c>
      <c r="G107" s="39">
        <v>189</v>
      </c>
      <c r="H107" s="40">
        <v>0</v>
      </c>
      <c r="I107" s="40">
        <f>ROUND(G107*H107,P4)</f>
        <v>0</v>
      </c>
      <c r="J107" s="38" t="s">
        <v>61</v>
      </c>
      <c r="O107" s="41">
        <f>I107*0.21</f>
        <v>0</v>
      </c>
      <c r="P107">
        <v>3</v>
      </c>
    </row>
    <row r="108" ht="30">
      <c r="A108" s="35" t="s">
        <v>62</v>
      </c>
      <c r="B108" s="42"/>
      <c r="C108" s="43"/>
      <c r="D108" s="43"/>
      <c r="E108" s="37" t="s">
        <v>214</v>
      </c>
      <c r="F108" s="43"/>
      <c r="G108" s="43"/>
      <c r="H108" s="43"/>
      <c r="I108" s="43"/>
      <c r="J108" s="45"/>
    </row>
    <row r="109">
      <c r="A109" s="35" t="s">
        <v>106</v>
      </c>
      <c r="B109" s="42"/>
      <c r="C109" s="43"/>
      <c r="D109" s="43"/>
      <c r="E109" s="49" t="s">
        <v>215</v>
      </c>
      <c r="F109" s="43"/>
      <c r="G109" s="43"/>
      <c r="H109" s="43"/>
      <c r="I109" s="43"/>
      <c r="J109" s="45"/>
    </row>
    <row r="110" ht="75">
      <c r="A110" s="35" t="s">
        <v>63</v>
      </c>
      <c r="B110" s="42"/>
      <c r="C110" s="43"/>
      <c r="D110" s="43"/>
      <c r="E110" s="37" t="s">
        <v>216</v>
      </c>
      <c r="F110" s="43"/>
      <c r="G110" s="43"/>
      <c r="H110" s="43"/>
      <c r="I110" s="43"/>
      <c r="J110" s="45"/>
    </row>
    <row r="111">
      <c r="A111" s="29" t="s">
        <v>53</v>
      </c>
      <c r="B111" s="30"/>
      <c r="C111" s="31" t="s">
        <v>217</v>
      </c>
      <c r="D111" s="32"/>
      <c r="E111" s="29" t="s">
        <v>218</v>
      </c>
      <c r="F111" s="32"/>
      <c r="G111" s="32"/>
      <c r="H111" s="32"/>
      <c r="I111" s="33">
        <f>SUMIFS(I112:I114,A112:A114,"P")</f>
        <v>0</v>
      </c>
      <c r="J111" s="34"/>
    </row>
    <row r="112">
      <c r="A112" s="35" t="s">
        <v>56</v>
      </c>
      <c r="B112" s="35">
        <v>26</v>
      </c>
      <c r="C112" s="36" t="s">
        <v>219</v>
      </c>
      <c r="D112" s="35" t="s">
        <v>58</v>
      </c>
      <c r="E112" s="37" t="s">
        <v>220</v>
      </c>
      <c r="F112" s="38" t="s">
        <v>94</v>
      </c>
      <c r="G112" s="39">
        <v>1</v>
      </c>
      <c r="H112" s="40">
        <v>0</v>
      </c>
      <c r="I112" s="40">
        <f>ROUND(G112*H112,P4)</f>
        <v>0</v>
      </c>
      <c r="J112" s="38" t="s">
        <v>61</v>
      </c>
      <c r="O112" s="41">
        <f>I112*0.21</f>
        <v>0</v>
      </c>
      <c r="P112">
        <v>3</v>
      </c>
    </row>
    <row r="113">
      <c r="A113" s="35" t="s">
        <v>62</v>
      </c>
      <c r="B113" s="42"/>
      <c r="C113" s="43"/>
      <c r="D113" s="43"/>
      <c r="E113" s="37" t="s">
        <v>221</v>
      </c>
      <c r="F113" s="43"/>
      <c r="G113" s="43"/>
      <c r="H113" s="43"/>
      <c r="I113" s="43"/>
      <c r="J113" s="45"/>
    </row>
    <row r="114" ht="75">
      <c r="A114" s="35" t="s">
        <v>63</v>
      </c>
      <c r="B114" s="42"/>
      <c r="C114" s="43"/>
      <c r="D114" s="43"/>
      <c r="E114" s="37" t="s">
        <v>222</v>
      </c>
      <c r="F114" s="43"/>
      <c r="G114" s="43"/>
      <c r="H114" s="43"/>
      <c r="I114" s="43"/>
      <c r="J114" s="45"/>
    </row>
    <row r="115">
      <c r="A115" s="29" t="s">
        <v>53</v>
      </c>
      <c r="B115" s="30"/>
      <c r="C115" s="31" t="s">
        <v>223</v>
      </c>
      <c r="D115" s="32"/>
      <c r="E115" s="29" t="s">
        <v>224</v>
      </c>
      <c r="F115" s="32"/>
      <c r="G115" s="32"/>
      <c r="H115" s="32"/>
      <c r="I115" s="33">
        <f>SUMIFS(I116:I157,A116:A157,"P")</f>
        <v>0</v>
      </c>
      <c r="J115" s="34"/>
    </row>
    <row r="116">
      <c r="A116" s="35" t="s">
        <v>56</v>
      </c>
      <c r="B116" s="35">
        <v>27</v>
      </c>
      <c r="C116" s="36" t="s">
        <v>225</v>
      </c>
      <c r="D116" s="35" t="s">
        <v>77</v>
      </c>
      <c r="E116" s="37" t="s">
        <v>226</v>
      </c>
      <c r="F116" s="38" t="s">
        <v>94</v>
      </c>
      <c r="G116" s="39">
        <v>142</v>
      </c>
      <c r="H116" s="40">
        <v>0</v>
      </c>
      <c r="I116" s="40">
        <f>ROUND(G116*H116,P4)</f>
        <v>0</v>
      </c>
      <c r="J116" s="38" t="s">
        <v>61</v>
      </c>
      <c r="O116" s="41">
        <f>I116*0.21</f>
        <v>0</v>
      </c>
      <c r="P116">
        <v>3</v>
      </c>
    </row>
    <row r="117">
      <c r="A117" s="35" t="s">
        <v>62</v>
      </c>
      <c r="B117" s="42"/>
      <c r="C117" s="43"/>
      <c r="D117" s="43"/>
      <c r="E117" s="37" t="s">
        <v>227</v>
      </c>
      <c r="F117" s="43"/>
      <c r="G117" s="43"/>
      <c r="H117" s="43"/>
      <c r="I117" s="43"/>
      <c r="J117" s="45"/>
    </row>
    <row r="118">
      <c r="A118" s="35" t="s">
        <v>106</v>
      </c>
      <c r="B118" s="42"/>
      <c r="C118" s="43"/>
      <c r="D118" s="43"/>
      <c r="E118" s="49" t="s">
        <v>228</v>
      </c>
      <c r="F118" s="43"/>
      <c r="G118" s="43"/>
      <c r="H118" s="43"/>
      <c r="I118" s="43"/>
      <c r="J118" s="45"/>
    </row>
    <row r="119" ht="90">
      <c r="A119" s="35" t="s">
        <v>63</v>
      </c>
      <c r="B119" s="42"/>
      <c r="C119" s="43"/>
      <c r="D119" s="43"/>
      <c r="E119" s="37" t="s">
        <v>229</v>
      </c>
      <c r="F119" s="43"/>
      <c r="G119" s="43"/>
      <c r="H119" s="43"/>
      <c r="I119" s="43"/>
      <c r="J119" s="45"/>
    </row>
    <row r="120">
      <c r="A120" s="35" t="s">
        <v>56</v>
      </c>
      <c r="B120" s="35">
        <v>28</v>
      </c>
      <c r="C120" s="36" t="s">
        <v>225</v>
      </c>
      <c r="D120" s="35" t="s">
        <v>81</v>
      </c>
      <c r="E120" s="37" t="s">
        <v>226</v>
      </c>
      <c r="F120" s="38" t="s">
        <v>94</v>
      </c>
      <c r="G120" s="39">
        <v>2</v>
      </c>
      <c r="H120" s="40">
        <v>0</v>
      </c>
      <c r="I120" s="40">
        <f>ROUND(G120*H120,P4)</f>
        <v>0</v>
      </c>
      <c r="J120" s="38" t="s">
        <v>61</v>
      </c>
      <c r="O120" s="41">
        <f>I120*0.21</f>
        <v>0</v>
      </c>
      <c r="P120">
        <v>3</v>
      </c>
    </row>
    <row r="121" ht="30">
      <c r="A121" s="35" t="s">
        <v>62</v>
      </c>
      <c r="B121" s="42"/>
      <c r="C121" s="43"/>
      <c r="D121" s="43"/>
      <c r="E121" s="37" t="s">
        <v>230</v>
      </c>
      <c r="F121" s="43"/>
      <c r="G121" s="43"/>
      <c r="H121" s="43"/>
      <c r="I121" s="43"/>
      <c r="J121" s="45"/>
    </row>
    <row r="122">
      <c r="A122" s="35" t="s">
        <v>106</v>
      </c>
      <c r="B122" s="42"/>
      <c r="C122" s="43"/>
      <c r="D122" s="43"/>
      <c r="E122" s="49" t="s">
        <v>231</v>
      </c>
      <c r="F122" s="43"/>
      <c r="G122" s="43"/>
      <c r="H122" s="43"/>
      <c r="I122" s="43"/>
      <c r="J122" s="45"/>
    </row>
    <row r="123" ht="90">
      <c r="A123" s="35" t="s">
        <v>63</v>
      </c>
      <c r="B123" s="42"/>
      <c r="C123" s="43"/>
      <c r="D123" s="43"/>
      <c r="E123" s="37" t="s">
        <v>229</v>
      </c>
      <c r="F123" s="43"/>
      <c r="G123" s="43"/>
      <c r="H123" s="43"/>
      <c r="I123" s="43"/>
      <c r="J123" s="45"/>
    </row>
    <row r="124">
      <c r="A124" s="35" t="s">
        <v>56</v>
      </c>
      <c r="B124" s="35">
        <v>29</v>
      </c>
      <c r="C124" s="36" t="s">
        <v>232</v>
      </c>
      <c r="D124" s="35" t="s">
        <v>58</v>
      </c>
      <c r="E124" s="37" t="s">
        <v>233</v>
      </c>
      <c r="F124" s="38" t="s">
        <v>94</v>
      </c>
      <c r="G124" s="39">
        <v>142</v>
      </c>
      <c r="H124" s="40">
        <v>0</v>
      </c>
      <c r="I124" s="40">
        <f>ROUND(G124*H124,P4)</f>
        <v>0</v>
      </c>
      <c r="J124" s="38" t="s">
        <v>61</v>
      </c>
      <c r="O124" s="41">
        <f>I124*0.21</f>
        <v>0</v>
      </c>
      <c r="P124">
        <v>3</v>
      </c>
    </row>
    <row r="125">
      <c r="A125" s="35" t="s">
        <v>62</v>
      </c>
      <c r="B125" s="42"/>
      <c r="C125" s="43"/>
      <c r="D125" s="43"/>
      <c r="E125" s="37" t="s">
        <v>234</v>
      </c>
      <c r="F125" s="43"/>
      <c r="G125" s="43"/>
      <c r="H125" s="43"/>
      <c r="I125" s="43"/>
      <c r="J125" s="45"/>
    </row>
    <row r="126" ht="75">
      <c r="A126" s="35" t="s">
        <v>63</v>
      </c>
      <c r="B126" s="42"/>
      <c r="C126" s="43"/>
      <c r="D126" s="43"/>
      <c r="E126" s="37" t="s">
        <v>235</v>
      </c>
      <c r="F126" s="43"/>
      <c r="G126" s="43"/>
      <c r="H126" s="43"/>
      <c r="I126" s="43"/>
      <c r="J126" s="45"/>
    </row>
    <row r="127">
      <c r="A127" s="35" t="s">
        <v>56</v>
      </c>
      <c r="B127" s="35">
        <v>30</v>
      </c>
      <c r="C127" s="36" t="s">
        <v>236</v>
      </c>
      <c r="D127" s="35" t="s">
        <v>58</v>
      </c>
      <c r="E127" s="37" t="s">
        <v>237</v>
      </c>
      <c r="F127" s="38" t="s">
        <v>94</v>
      </c>
      <c r="G127" s="39">
        <v>4</v>
      </c>
      <c r="H127" s="40">
        <v>0</v>
      </c>
      <c r="I127" s="40">
        <f>ROUND(G127*H127,P4)</f>
        <v>0</v>
      </c>
      <c r="J127" s="38" t="s">
        <v>61</v>
      </c>
      <c r="O127" s="41">
        <f>I127*0.21</f>
        <v>0</v>
      </c>
      <c r="P127">
        <v>3</v>
      </c>
    </row>
    <row r="128">
      <c r="A128" s="35" t="s">
        <v>62</v>
      </c>
      <c r="B128" s="42"/>
      <c r="C128" s="43"/>
      <c r="D128" s="43"/>
      <c r="E128" s="44" t="s">
        <v>58</v>
      </c>
      <c r="F128" s="43"/>
      <c r="G128" s="43"/>
      <c r="H128" s="43"/>
      <c r="I128" s="43"/>
      <c r="J128" s="45"/>
    </row>
    <row r="129" ht="75">
      <c r="A129" s="35" t="s">
        <v>63</v>
      </c>
      <c r="B129" s="42"/>
      <c r="C129" s="43"/>
      <c r="D129" s="43"/>
      <c r="E129" s="37" t="s">
        <v>238</v>
      </c>
      <c r="F129" s="43"/>
      <c r="G129" s="43"/>
      <c r="H129" s="43"/>
      <c r="I129" s="43"/>
      <c r="J129" s="45"/>
    </row>
    <row r="130" ht="30">
      <c r="A130" s="35" t="s">
        <v>56</v>
      </c>
      <c r="B130" s="35">
        <v>31</v>
      </c>
      <c r="C130" s="36" t="s">
        <v>239</v>
      </c>
      <c r="D130" s="35" t="s">
        <v>58</v>
      </c>
      <c r="E130" s="37" t="s">
        <v>240</v>
      </c>
      <c r="F130" s="38" t="s">
        <v>94</v>
      </c>
      <c r="G130" s="39">
        <v>2</v>
      </c>
      <c r="H130" s="40">
        <v>0</v>
      </c>
      <c r="I130" s="40">
        <f>ROUND(G130*H130,P4)</f>
        <v>0</v>
      </c>
      <c r="J130" s="38" t="s">
        <v>61</v>
      </c>
      <c r="O130" s="41">
        <f>I130*0.21</f>
        <v>0</v>
      </c>
      <c r="P130">
        <v>3</v>
      </c>
    </row>
    <row r="131" ht="45">
      <c r="A131" s="35" t="s">
        <v>62</v>
      </c>
      <c r="B131" s="42"/>
      <c r="C131" s="43"/>
      <c r="D131" s="43"/>
      <c r="E131" s="37" t="s">
        <v>241</v>
      </c>
      <c r="F131" s="43"/>
      <c r="G131" s="43"/>
      <c r="H131" s="43"/>
      <c r="I131" s="43"/>
      <c r="J131" s="45"/>
    </row>
    <row r="132">
      <c r="A132" s="35" t="s">
        <v>106</v>
      </c>
      <c r="B132" s="42"/>
      <c r="C132" s="43"/>
      <c r="D132" s="43"/>
      <c r="E132" s="49" t="s">
        <v>242</v>
      </c>
      <c r="F132" s="43"/>
      <c r="G132" s="43"/>
      <c r="H132" s="43"/>
      <c r="I132" s="43"/>
      <c r="J132" s="45"/>
    </row>
    <row r="133" ht="60">
      <c r="A133" s="35" t="s">
        <v>63</v>
      </c>
      <c r="B133" s="42"/>
      <c r="C133" s="43"/>
      <c r="D133" s="43"/>
      <c r="E133" s="37" t="s">
        <v>243</v>
      </c>
      <c r="F133" s="43"/>
      <c r="G133" s="43"/>
      <c r="H133" s="43"/>
      <c r="I133" s="43"/>
      <c r="J133" s="45"/>
    </row>
    <row r="134">
      <c r="A134" s="35" t="s">
        <v>56</v>
      </c>
      <c r="B134" s="35">
        <v>32</v>
      </c>
      <c r="C134" s="36" t="s">
        <v>244</v>
      </c>
      <c r="D134" s="35" t="s">
        <v>58</v>
      </c>
      <c r="E134" s="37" t="s">
        <v>245</v>
      </c>
      <c r="F134" s="38" t="s">
        <v>94</v>
      </c>
      <c r="G134" s="39">
        <v>2</v>
      </c>
      <c r="H134" s="40">
        <v>0</v>
      </c>
      <c r="I134" s="40">
        <f>ROUND(G134*H134,P4)</f>
        <v>0</v>
      </c>
      <c r="J134" s="38" t="s">
        <v>61</v>
      </c>
      <c r="O134" s="41">
        <f>I134*0.21</f>
        <v>0</v>
      </c>
      <c r="P134">
        <v>3</v>
      </c>
    </row>
    <row r="135" ht="45">
      <c r="A135" s="35" t="s">
        <v>62</v>
      </c>
      <c r="B135" s="42"/>
      <c r="C135" s="43"/>
      <c r="D135" s="43"/>
      <c r="E135" s="37" t="s">
        <v>246</v>
      </c>
      <c r="F135" s="43"/>
      <c r="G135" s="43"/>
      <c r="H135" s="43"/>
      <c r="I135" s="43"/>
      <c r="J135" s="45"/>
    </row>
    <row r="136">
      <c r="A136" s="35" t="s">
        <v>106</v>
      </c>
      <c r="B136" s="42"/>
      <c r="C136" s="43"/>
      <c r="D136" s="43"/>
      <c r="E136" s="49" t="s">
        <v>242</v>
      </c>
      <c r="F136" s="43"/>
      <c r="G136" s="43"/>
      <c r="H136" s="43"/>
      <c r="I136" s="43"/>
      <c r="J136" s="45"/>
    </row>
    <row r="137" ht="75">
      <c r="A137" s="35" t="s">
        <v>63</v>
      </c>
      <c r="B137" s="42"/>
      <c r="C137" s="43"/>
      <c r="D137" s="43"/>
      <c r="E137" s="37" t="s">
        <v>247</v>
      </c>
      <c r="F137" s="43"/>
      <c r="G137" s="43"/>
      <c r="H137" s="43"/>
      <c r="I137" s="43"/>
      <c r="J137" s="45"/>
    </row>
    <row r="138" ht="30">
      <c r="A138" s="35" t="s">
        <v>56</v>
      </c>
      <c r="B138" s="35">
        <v>33</v>
      </c>
      <c r="C138" s="36" t="s">
        <v>248</v>
      </c>
      <c r="D138" s="35" t="s">
        <v>58</v>
      </c>
      <c r="E138" s="37" t="s">
        <v>249</v>
      </c>
      <c r="F138" s="38" t="s">
        <v>94</v>
      </c>
      <c r="G138" s="39">
        <v>2</v>
      </c>
      <c r="H138" s="40">
        <v>0</v>
      </c>
      <c r="I138" s="40">
        <f>ROUND(G138*H138,P4)</f>
        <v>0</v>
      </c>
      <c r="J138" s="38" t="s">
        <v>61</v>
      </c>
      <c r="O138" s="41">
        <f>I138*0.21</f>
        <v>0</v>
      </c>
      <c r="P138">
        <v>3</v>
      </c>
    </row>
    <row r="139">
      <c r="A139" s="35" t="s">
        <v>62</v>
      </c>
      <c r="B139" s="42"/>
      <c r="C139" s="43"/>
      <c r="D139" s="43"/>
      <c r="E139" s="44" t="s">
        <v>58</v>
      </c>
      <c r="F139" s="43"/>
      <c r="G139" s="43"/>
      <c r="H139" s="43"/>
      <c r="I139" s="43"/>
      <c r="J139" s="45"/>
    </row>
    <row r="140">
      <c r="A140" s="35" t="s">
        <v>106</v>
      </c>
      <c r="B140" s="42"/>
      <c r="C140" s="43"/>
      <c r="D140" s="43"/>
      <c r="E140" s="49" t="s">
        <v>231</v>
      </c>
      <c r="F140" s="43"/>
      <c r="G140" s="43"/>
      <c r="H140" s="43"/>
      <c r="I140" s="43"/>
      <c r="J140" s="45"/>
    </row>
    <row r="141" ht="90">
      <c r="A141" s="35" t="s">
        <v>63</v>
      </c>
      <c r="B141" s="42"/>
      <c r="C141" s="43"/>
      <c r="D141" s="43"/>
      <c r="E141" s="37" t="s">
        <v>250</v>
      </c>
      <c r="F141" s="43"/>
      <c r="G141" s="43"/>
      <c r="H141" s="43"/>
      <c r="I141" s="43"/>
      <c r="J141" s="45"/>
    </row>
    <row r="142">
      <c r="A142" s="35" t="s">
        <v>56</v>
      </c>
      <c r="B142" s="35">
        <v>34</v>
      </c>
      <c r="C142" s="36" t="s">
        <v>251</v>
      </c>
      <c r="D142" s="35" t="s">
        <v>58</v>
      </c>
      <c r="E142" s="37" t="s">
        <v>252</v>
      </c>
      <c r="F142" s="38" t="s">
        <v>94</v>
      </c>
      <c r="G142" s="39">
        <v>2</v>
      </c>
      <c r="H142" s="40">
        <v>0</v>
      </c>
      <c r="I142" s="40">
        <f>ROUND(G142*H142,P4)</f>
        <v>0</v>
      </c>
      <c r="J142" s="38" t="s">
        <v>61</v>
      </c>
      <c r="O142" s="41">
        <f>I142*0.21</f>
        <v>0</v>
      </c>
      <c r="P142">
        <v>3</v>
      </c>
    </row>
    <row r="143">
      <c r="A143" s="35" t="s">
        <v>62</v>
      </c>
      <c r="B143" s="42"/>
      <c r="C143" s="43"/>
      <c r="D143" s="43"/>
      <c r="E143" s="44" t="s">
        <v>58</v>
      </c>
      <c r="F143" s="43"/>
      <c r="G143" s="43"/>
      <c r="H143" s="43"/>
      <c r="I143" s="43"/>
      <c r="J143" s="45"/>
    </row>
    <row r="144">
      <c r="A144" s="35" t="s">
        <v>106</v>
      </c>
      <c r="B144" s="42"/>
      <c r="C144" s="43"/>
      <c r="D144" s="43"/>
      <c r="E144" s="49" t="s">
        <v>231</v>
      </c>
      <c r="F144" s="43"/>
      <c r="G144" s="43"/>
      <c r="H144" s="43"/>
      <c r="I144" s="43"/>
      <c r="J144" s="45"/>
    </row>
    <row r="145" ht="75">
      <c r="A145" s="35" t="s">
        <v>63</v>
      </c>
      <c r="B145" s="42"/>
      <c r="C145" s="43"/>
      <c r="D145" s="43"/>
      <c r="E145" s="37" t="s">
        <v>247</v>
      </c>
      <c r="F145" s="43"/>
      <c r="G145" s="43"/>
      <c r="H145" s="43"/>
      <c r="I145" s="43"/>
      <c r="J145" s="45"/>
    </row>
    <row r="146" ht="30">
      <c r="A146" s="35" t="s">
        <v>56</v>
      </c>
      <c r="B146" s="35">
        <v>35</v>
      </c>
      <c r="C146" s="36" t="s">
        <v>253</v>
      </c>
      <c r="D146" s="35" t="s">
        <v>58</v>
      </c>
      <c r="E146" s="37" t="s">
        <v>254</v>
      </c>
      <c r="F146" s="38" t="s">
        <v>150</v>
      </c>
      <c r="G146" s="39">
        <v>241.958</v>
      </c>
      <c r="H146" s="40">
        <v>0</v>
      </c>
      <c r="I146" s="40">
        <f>ROUND(G146*H146,P4)</f>
        <v>0</v>
      </c>
      <c r="J146" s="38" t="s">
        <v>61</v>
      </c>
      <c r="O146" s="41">
        <f>I146*0.21</f>
        <v>0</v>
      </c>
      <c r="P146">
        <v>3</v>
      </c>
    </row>
    <row r="147">
      <c r="A147" s="35" t="s">
        <v>62</v>
      </c>
      <c r="B147" s="42"/>
      <c r="C147" s="43"/>
      <c r="D147" s="43"/>
      <c r="E147" s="37" t="s">
        <v>255</v>
      </c>
      <c r="F147" s="43"/>
      <c r="G147" s="43"/>
      <c r="H147" s="43"/>
      <c r="I147" s="43"/>
      <c r="J147" s="45"/>
    </row>
    <row r="148" ht="90">
      <c r="A148" s="35" t="s">
        <v>106</v>
      </c>
      <c r="B148" s="42"/>
      <c r="C148" s="43"/>
      <c r="D148" s="43"/>
      <c r="E148" s="49" t="s">
        <v>256</v>
      </c>
      <c r="F148" s="43"/>
      <c r="G148" s="43"/>
      <c r="H148" s="43"/>
      <c r="I148" s="43"/>
      <c r="J148" s="45"/>
    </row>
    <row r="149" ht="105">
      <c r="A149" s="35" t="s">
        <v>63</v>
      </c>
      <c r="B149" s="42"/>
      <c r="C149" s="43"/>
      <c r="D149" s="43"/>
      <c r="E149" s="37" t="s">
        <v>257</v>
      </c>
      <c r="F149" s="43"/>
      <c r="G149" s="43"/>
      <c r="H149" s="43"/>
      <c r="I149" s="43"/>
      <c r="J149" s="45"/>
    </row>
    <row r="150">
      <c r="A150" s="35" t="s">
        <v>56</v>
      </c>
      <c r="B150" s="35">
        <v>36</v>
      </c>
      <c r="C150" s="36" t="s">
        <v>258</v>
      </c>
      <c r="D150" s="35"/>
      <c r="E150" s="37" t="s">
        <v>259</v>
      </c>
      <c r="F150" s="38" t="s">
        <v>129</v>
      </c>
      <c r="G150" s="39">
        <v>189</v>
      </c>
      <c r="H150" s="40">
        <v>0</v>
      </c>
      <c r="I150" s="40">
        <f>ROUND(G150*H150,P4)</f>
        <v>0</v>
      </c>
      <c r="J150" s="38" t="s">
        <v>61</v>
      </c>
      <c r="O150" s="41">
        <f>I150*0.21</f>
        <v>0</v>
      </c>
      <c r="P150">
        <v>3</v>
      </c>
    </row>
    <row r="151">
      <c r="A151" s="35" t="s">
        <v>62</v>
      </c>
      <c r="B151" s="42"/>
      <c r="C151" s="43"/>
      <c r="D151" s="43"/>
      <c r="E151" s="37" t="s">
        <v>260</v>
      </c>
      <c r="F151" s="43"/>
      <c r="G151" s="43"/>
      <c r="H151" s="43"/>
      <c r="I151" s="43"/>
      <c r="J151" s="45"/>
    </row>
    <row r="152">
      <c r="A152" s="35" t="s">
        <v>106</v>
      </c>
      <c r="B152" s="42"/>
      <c r="C152" s="43"/>
      <c r="D152" s="43"/>
      <c r="E152" s="49" t="s">
        <v>215</v>
      </c>
      <c r="F152" s="43"/>
      <c r="G152" s="43"/>
      <c r="H152" s="43"/>
      <c r="I152" s="43"/>
      <c r="J152" s="45"/>
    </row>
    <row r="153" ht="75">
      <c r="A153" s="35" t="s">
        <v>63</v>
      </c>
      <c r="B153" s="42"/>
      <c r="C153" s="43"/>
      <c r="D153" s="43"/>
      <c r="E153" s="37" t="s">
        <v>261</v>
      </c>
      <c r="F153" s="43"/>
      <c r="G153" s="43"/>
      <c r="H153" s="43"/>
      <c r="I153" s="43"/>
      <c r="J153" s="45"/>
    </row>
    <row r="154">
      <c r="A154" s="35" t="s">
        <v>56</v>
      </c>
      <c r="B154" s="35">
        <v>37</v>
      </c>
      <c r="C154" s="36" t="s">
        <v>262</v>
      </c>
      <c r="D154" s="35" t="s">
        <v>58</v>
      </c>
      <c r="E154" s="37" t="s">
        <v>263</v>
      </c>
      <c r="F154" s="38" t="s">
        <v>129</v>
      </c>
      <c r="G154" s="39">
        <v>368.29000000000002</v>
      </c>
      <c r="H154" s="40">
        <v>0</v>
      </c>
      <c r="I154" s="40">
        <f>ROUND(G154*H154,P4)</f>
        <v>0</v>
      </c>
      <c r="J154" s="38" t="s">
        <v>61</v>
      </c>
      <c r="O154" s="41">
        <f>I154*0.21</f>
        <v>0</v>
      </c>
      <c r="P154">
        <v>3</v>
      </c>
    </row>
    <row r="155" ht="75">
      <c r="A155" s="35" t="s">
        <v>62</v>
      </c>
      <c r="B155" s="42"/>
      <c r="C155" s="43"/>
      <c r="D155" s="43"/>
      <c r="E155" s="37" t="s">
        <v>264</v>
      </c>
      <c r="F155" s="43"/>
      <c r="G155" s="43"/>
      <c r="H155" s="43"/>
      <c r="I155" s="43"/>
      <c r="J155" s="45"/>
    </row>
    <row r="156">
      <c r="A156" s="35" t="s">
        <v>106</v>
      </c>
      <c r="B156" s="42"/>
      <c r="C156" s="43"/>
      <c r="D156" s="43"/>
      <c r="E156" s="49" t="s">
        <v>131</v>
      </c>
      <c r="F156" s="43"/>
      <c r="G156" s="43"/>
      <c r="H156" s="43"/>
      <c r="I156" s="43"/>
      <c r="J156" s="45"/>
    </row>
    <row r="157" ht="90">
      <c r="A157" s="35" t="s">
        <v>63</v>
      </c>
      <c r="B157" s="46"/>
      <c r="C157" s="47"/>
      <c r="D157" s="47"/>
      <c r="E157" s="37" t="s">
        <v>265</v>
      </c>
      <c r="F157" s="47"/>
      <c r="G157" s="47"/>
      <c r="H157" s="47"/>
      <c r="I157" s="47"/>
      <c r="J157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35</v>
      </c>
      <c r="F2" s="15"/>
      <c r="G2" s="15"/>
      <c r="H2" s="15"/>
      <c r="I2" s="15"/>
      <c r="J2" s="17"/>
    </row>
    <row r="3">
      <c r="A3" s="3" t="s">
        <v>36</v>
      </c>
      <c r="B3" s="18" t="s">
        <v>37</v>
      </c>
      <c r="C3" s="19" t="s">
        <v>38</v>
      </c>
      <c r="D3" s="20"/>
      <c r="E3" s="21" t="s">
        <v>39</v>
      </c>
      <c r="F3" s="15"/>
      <c r="G3" s="15"/>
      <c r="H3" s="22" t="s">
        <v>15</v>
      </c>
      <c r="I3" s="23">
        <f>SUMIFS(I8:I255,A8:A255,"SD")</f>
        <v>0</v>
      </c>
      <c r="J3" s="17"/>
      <c r="O3">
        <v>0</v>
      </c>
      <c r="P3">
        <v>2</v>
      </c>
    </row>
    <row r="4">
      <c r="A4" s="3" t="s">
        <v>40</v>
      </c>
      <c r="B4" s="18" t="s">
        <v>41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42</v>
      </c>
      <c r="B5" s="25" t="s">
        <v>43</v>
      </c>
      <c r="C5" s="7" t="s">
        <v>44</v>
      </c>
      <c r="D5" s="7" t="s">
        <v>45</v>
      </c>
      <c r="E5" s="7" t="s">
        <v>46</v>
      </c>
      <c r="F5" s="7" t="s">
        <v>47</v>
      </c>
      <c r="G5" s="7" t="s">
        <v>48</v>
      </c>
      <c r="H5" s="7" t="s">
        <v>49</v>
      </c>
      <c r="I5" s="7"/>
      <c r="J5" s="26" t="s">
        <v>50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51</v>
      </c>
      <c r="I6" s="7" t="s">
        <v>52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53</v>
      </c>
      <c r="B8" s="30"/>
      <c r="C8" s="31" t="s">
        <v>54</v>
      </c>
      <c r="D8" s="32"/>
      <c r="E8" s="29" t="s">
        <v>55</v>
      </c>
      <c r="F8" s="32"/>
      <c r="G8" s="32"/>
      <c r="H8" s="32"/>
      <c r="I8" s="33">
        <f>SUMIFS(I9:I20,A9:A20,"P")</f>
        <v>0</v>
      </c>
      <c r="J8" s="34"/>
    </row>
    <row r="9">
      <c r="A9" s="35" t="s">
        <v>56</v>
      </c>
      <c r="B9" s="35">
        <v>1</v>
      </c>
      <c r="C9" s="36" t="s">
        <v>101</v>
      </c>
      <c r="D9" s="35" t="s">
        <v>102</v>
      </c>
      <c r="E9" s="37" t="s">
        <v>103</v>
      </c>
      <c r="F9" s="38" t="s">
        <v>104</v>
      </c>
      <c r="G9" s="39">
        <v>298.10599999999999</v>
      </c>
      <c r="H9" s="40">
        <v>0</v>
      </c>
      <c r="I9" s="40">
        <f>ROUND(G9*H9,P4)</f>
        <v>0</v>
      </c>
      <c r="J9" s="38" t="s">
        <v>61</v>
      </c>
      <c r="O9" s="41">
        <f>I9*0.21</f>
        <v>0</v>
      </c>
      <c r="P9">
        <v>3</v>
      </c>
    </row>
    <row r="10" ht="30">
      <c r="A10" s="35" t="s">
        <v>62</v>
      </c>
      <c r="B10" s="42"/>
      <c r="C10" s="43"/>
      <c r="D10" s="43"/>
      <c r="E10" s="37" t="s">
        <v>105</v>
      </c>
      <c r="F10" s="43"/>
      <c r="G10" s="43"/>
      <c r="H10" s="43"/>
      <c r="I10" s="43"/>
      <c r="J10" s="45"/>
    </row>
    <row r="11" ht="105">
      <c r="A11" s="35" t="s">
        <v>106</v>
      </c>
      <c r="B11" s="42"/>
      <c r="C11" s="43"/>
      <c r="D11" s="43"/>
      <c r="E11" s="49" t="s">
        <v>266</v>
      </c>
      <c r="F11" s="43"/>
      <c r="G11" s="43"/>
      <c r="H11" s="43"/>
      <c r="I11" s="43"/>
      <c r="J11" s="45"/>
    </row>
    <row r="12" ht="75">
      <c r="A12" s="35" t="s">
        <v>63</v>
      </c>
      <c r="B12" s="42"/>
      <c r="C12" s="43"/>
      <c r="D12" s="43"/>
      <c r="E12" s="37" t="s">
        <v>108</v>
      </c>
      <c r="F12" s="43"/>
      <c r="G12" s="43"/>
      <c r="H12" s="43"/>
      <c r="I12" s="43"/>
      <c r="J12" s="45"/>
    </row>
    <row r="13">
      <c r="A13" s="35" t="s">
        <v>56</v>
      </c>
      <c r="B13" s="35">
        <v>2</v>
      </c>
      <c r="C13" s="36" t="s">
        <v>101</v>
      </c>
      <c r="D13" s="35" t="s">
        <v>109</v>
      </c>
      <c r="E13" s="37" t="s">
        <v>103</v>
      </c>
      <c r="F13" s="38" t="s">
        <v>104</v>
      </c>
      <c r="G13" s="39">
        <v>284.89999999999998</v>
      </c>
      <c r="H13" s="40">
        <v>0</v>
      </c>
      <c r="I13" s="40">
        <f>ROUND(G13*H13,P4)</f>
        <v>0</v>
      </c>
      <c r="J13" s="38" t="s">
        <v>61</v>
      </c>
      <c r="O13" s="41">
        <f>I13*0.21</f>
        <v>0</v>
      </c>
      <c r="P13">
        <v>3</v>
      </c>
    </row>
    <row r="14">
      <c r="A14" s="35" t="s">
        <v>62</v>
      </c>
      <c r="B14" s="42"/>
      <c r="C14" s="43"/>
      <c r="D14" s="43"/>
      <c r="E14" s="37" t="s">
        <v>267</v>
      </c>
      <c r="F14" s="43"/>
      <c r="G14" s="43"/>
      <c r="H14" s="43"/>
      <c r="I14" s="43"/>
      <c r="J14" s="45"/>
    </row>
    <row r="15" ht="45">
      <c r="A15" s="35" t="s">
        <v>106</v>
      </c>
      <c r="B15" s="42"/>
      <c r="C15" s="43"/>
      <c r="D15" s="43"/>
      <c r="E15" s="49" t="s">
        <v>268</v>
      </c>
      <c r="F15" s="43"/>
      <c r="G15" s="43"/>
      <c r="H15" s="43"/>
      <c r="I15" s="43"/>
      <c r="J15" s="45"/>
    </row>
    <row r="16" ht="75">
      <c r="A16" s="35" t="s">
        <v>63</v>
      </c>
      <c r="B16" s="42"/>
      <c r="C16" s="43"/>
      <c r="D16" s="43"/>
      <c r="E16" s="37" t="s">
        <v>108</v>
      </c>
      <c r="F16" s="43"/>
      <c r="G16" s="43"/>
      <c r="H16" s="43"/>
      <c r="I16" s="43"/>
      <c r="J16" s="45"/>
    </row>
    <row r="17">
      <c r="A17" s="35" t="s">
        <v>56</v>
      </c>
      <c r="B17" s="35">
        <v>3</v>
      </c>
      <c r="C17" s="36" t="s">
        <v>101</v>
      </c>
      <c r="D17" s="35" t="s">
        <v>269</v>
      </c>
      <c r="E17" s="37" t="s">
        <v>103</v>
      </c>
      <c r="F17" s="38" t="s">
        <v>270</v>
      </c>
      <c r="G17" s="39">
        <v>14.49</v>
      </c>
      <c r="H17" s="40">
        <v>0</v>
      </c>
      <c r="I17" s="40">
        <f>ROUND(G17*H17,P4)</f>
        <v>0</v>
      </c>
      <c r="J17" s="38" t="s">
        <v>61</v>
      </c>
      <c r="O17" s="41">
        <f>I17*0.21</f>
        <v>0</v>
      </c>
      <c r="P17">
        <v>3</v>
      </c>
    </row>
    <row r="18">
      <c r="A18" s="35" t="s">
        <v>62</v>
      </c>
      <c r="B18" s="42"/>
      <c r="C18" s="43"/>
      <c r="D18" s="43"/>
      <c r="E18" s="37" t="s">
        <v>271</v>
      </c>
      <c r="F18" s="43"/>
      <c r="G18" s="43"/>
      <c r="H18" s="43"/>
      <c r="I18" s="43"/>
      <c r="J18" s="45"/>
    </row>
    <row r="19" ht="60">
      <c r="A19" s="35" t="s">
        <v>106</v>
      </c>
      <c r="B19" s="42"/>
      <c r="C19" s="43"/>
      <c r="D19" s="43"/>
      <c r="E19" s="49" t="s">
        <v>272</v>
      </c>
      <c r="F19" s="43"/>
      <c r="G19" s="43"/>
      <c r="H19" s="43"/>
      <c r="I19" s="43"/>
      <c r="J19" s="45"/>
    </row>
    <row r="20" ht="75">
      <c r="A20" s="35" t="s">
        <v>63</v>
      </c>
      <c r="B20" s="42"/>
      <c r="C20" s="43"/>
      <c r="D20" s="43"/>
      <c r="E20" s="37" t="s">
        <v>108</v>
      </c>
      <c r="F20" s="43"/>
      <c r="G20" s="43"/>
      <c r="H20" s="43"/>
      <c r="I20" s="43"/>
      <c r="J20" s="45"/>
    </row>
    <row r="21">
      <c r="A21" s="29" t="s">
        <v>53</v>
      </c>
      <c r="B21" s="30"/>
      <c r="C21" s="31" t="s">
        <v>102</v>
      </c>
      <c r="D21" s="32"/>
      <c r="E21" s="29" t="s">
        <v>112</v>
      </c>
      <c r="F21" s="32"/>
      <c r="G21" s="32"/>
      <c r="H21" s="32"/>
      <c r="I21" s="33">
        <f>SUMIFS(I22:I99,A22:A99,"P")</f>
        <v>0</v>
      </c>
      <c r="J21" s="34"/>
    </row>
    <row r="22">
      <c r="A22" s="35" t="s">
        <v>56</v>
      </c>
      <c r="B22" s="35">
        <v>4</v>
      </c>
      <c r="C22" s="36" t="s">
        <v>273</v>
      </c>
      <c r="D22" s="35" t="s">
        <v>58</v>
      </c>
      <c r="E22" s="37" t="s">
        <v>274</v>
      </c>
      <c r="F22" s="38" t="s">
        <v>115</v>
      </c>
      <c r="G22" s="39">
        <v>5.75</v>
      </c>
      <c r="H22" s="40">
        <v>0</v>
      </c>
      <c r="I22" s="40">
        <f>ROUND(G22*H22,P4)</f>
        <v>0</v>
      </c>
      <c r="J22" s="38" t="s">
        <v>61</v>
      </c>
      <c r="O22" s="41">
        <f>I22*0.21</f>
        <v>0</v>
      </c>
      <c r="P22">
        <v>3</v>
      </c>
    </row>
    <row r="23">
      <c r="A23" s="35" t="s">
        <v>62</v>
      </c>
      <c r="B23" s="42"/>
      <c r="C23" s="43"/>
      <c r="D23" s="43"/>
      <c r="E23" s="37" t="s">
        <v>275</v>
      </c>
      <c r="F23" s="43"/>
      <c r="G23" s="43"/>
      <c r="H23" s="43"/>
      <c r="I23" s="43"/>
      <c r="J23" s="45"/>
    </row>
    <row r="24">
      <c r="A24" s="35" t="s">
        <v>106</v>
      </c>
      <c r="B24" s="42"/>
      <c r="C24" s="43"/>
      <c r="D24" s="43"/>
      <c r="E24" s="49" t="s">
        <v>276</v>
      </c>
      <c r="F24" s="43"/>
      <c r="G24" s="43"/>
      <c r="H24" s="43"/>
      <c r="I24" s="43"/>
      <c r="J24" s="45"/>
    </row>
    <row r="25" ht="135">
      <c r="A25" s="35" t="s">
        <v>63</v>
      </c>
      <c r="B25" s="42"/>
      <c r="C25" s="43"/>
      <c r="D25" s="43"/>
      <c r="E25" s="37" t="s">
        <v>277</v>
      </c>
      <c r="F25" s="43"/>
      <c r="G25" s="43"/>
      <c r="H25" s="43"/>
      <c r="I25" s="43"/>
      <c r="J25" s="45"/>
    </row>
    <row r="26">
      <c r="A26" s="35" t="s">
        <v>56</v>
      </c>
      <c r="B26" s="35">
        <v>5</v>
      </c>
      <c r="C26" s="36" t="s">
        <v>278</v>
      </c>
      <c r="D26" s="35" t="s">
        <v>58</v>
      </c>
      <c r="E26" s="37" t="s">
        <v>279</v>
      </c>
      <c r="F26" s="38" t="s">
        <v>150</v>
      </c>
      <c r="G26" s="39">
        <v>12.300000000000001</v>
      </c>
      <c r="H26" s="40">
        <v>0</v>
      </c>
      <c r="I26" s="40">
        <f>ROUND(G26*H26,P4)</f>
        <v>0</v>
      </c>
      <c r="J26" s="38" t="s">
        <v>61</v>
      </c>
      <c r="O26" s="41">
        <f>I26*0.21</f>
        <v>0</v>
      </c>
      <c r="P26">
        <v>3</v>
      </c>
    </row>
    <row r="27" ht="60">
      <c r="A27" s="35" t="s">
        <v>62</v>
      </c>
      <c r="B27" s="42"/>
      <c r="C27" s="43"/>
      <c r="D27" s="43"/>
      <c r="E27" s="37" t="s">
        <v>280</v>
      </c>
      <c r="F27" s="43"/>
      <c r="G27" s="43"/>
      <c r="H27" s="43"/>
      <c r="I27" s="43"/>
      <c r="J27" s="45"/>
    </row>
    <row r="28">
      <c r="A28" s="35" t="s">
        <v>106</v>
      </c>
      <c r="B28" s="42"/>
      <c r="C28" s="43"/>
      <c r="D28" s="43"/>
      <c r="E28" s="49" t="s">
        <v>281</v>
      </c>
      <c r="F28" s="43"/>
      <c r="G28" s="43"/>
      <c r="H28" s="43"/>
      <c r="I28" s="43"/>
      <c r="J28" s="45"/>
    </row>
    <row r="29" ht="150">
      <c r="A29" s="35" t="s">
        <v>63</v>
      </c>
      <c r="B29" s="42"/>
      <c r="C29" s="43"/>
      <c r="D29" s="43"/>
      <c r="E29" s="37" t="s">
        <v>282</v>
      </c>
      <c r="F29" s="43"/>
      <c r="G29" s="43"/>
      <c r="H29" s="43"/>
      <c r="I29" s="43"/>
      <c r="J29" s="45"/>
    </row>
    <row r="30" ht="30">
      <c r="A30" s="35" t="s">
        <v>56</v>
      </c>
      <c r="B30" s="35">
        <v>6</v>
      </c>
      <c r="C30" s="36" t="s">
        <v>113</v>
      </c>
      <c r="D30" s="35" t="s">
        <v>58</v>
      </c>
      <c r="E30" s="37" t="s">
        <v>114</v>
      </c>
      <c r="F30" s="38" t="s">
        <v>115</v>
      </c>
      <c r="G30" s="39">
        <v>165.69999999999999</v>
      </c>
      <c r="H30" s="40">
        <v>0</v>
      </c>
      <c r="I30" s="40">
        <f>ROUND(G30*H30,P4)</f>
        <v>0</v>
      </c>
      <c r="J30" s="38" t="s">
        <v>61</v>
      </c>
      <c r="O30" s="41">
        <f>I30*0.21</f>
        <v>0</v>
      </c>
      <c r="P30">
        <v>3</v>
      </c>
    </row>
    <row r="31" ht="105">
      <c r="A31" s="35" t="s">
        <v>62</v>
      </c>
      <c r="B31" s="42"/>
      <c r="C31" s="43"/>
      <c r="D31" s="43"/>
      <c r="E31" s="37" t="s">
        <v>283</v>
      </c>
      <c r="F31" s="43"/>
      <c r="G31" s="43"/>
      <c r="H31" s="43"/>
      <c r="I31" s="43"/>
      <c r="J31" s="45"/>
    </row>
    <row r="32" ht="45">
      <c r="A32" s="35" t="s">
        <v>106</v>
      </c>
      <c r="B32" s="42"/>
      <c r="C32" s="43"/>
      <c r="D32" s="43"/>
      <c r="E32" s="49" t="s">
        <v>284</v>
      </c>
      <c r="F32" s="43"/>
      <c r="G32" s="43"/>
      <c r="H32" s="43"/>
      <c r="I32" s="43"/>
      <c r="J32" s="45"/>
    </row>
    <row r="33" ht="120">
      <c r="A33" s="35" t="s">
        <v>63</v>
      </c>
      <c r="B33" s="42"/>
      <c r="C33" s="43"/>
      <c r="D33" s="43"/>
      <c r="E33" s="37" t="s">
        <v>118</v>
      </c>
      <c r="F33" s="43"/>
      <c r="G33" s="43"/>
      <c r="H33" s="43"/>
      <c r="I33" s="43"/>
      <c r="J33" s="45"/>
    </row>
    <row r="34">
      <c r="A34" s="35" t="s">
        <v>56</v>
      </c>
      <c r="B34" s="35">
        <v>7</v>
      </c>
      <c r="C34" s="36" t="s">
        <v>119</v>
      </c>
      <c r="D34" s="35" t="s">
        <v>58</v>
      </c>
      <c r="E34" s="37" t="s">
        <v>120</v>
      </c>
      <c r="F34" s="38" t="s">
        <v>115</v>
      </c>
      <c r="G34" s="39">
        <v>36.200000000000003</v>
      </c>
      <c r="H34" s="40">
        <v>0</v>
      </c>
      <c r="I34" s="40">
        <f>ROUND(G34*H34,P4)</f>
        <v>0</v>
      </c>
      <c r="J34" s="38" t="s">
        <v>61</v>
      </c>
      <c r="O34" s="41">
        <f>I34*0.21</f>
        <v>0</v>
      </c>
      <c r="P34">
        <v>3</v>
      </c>
    </row>
    <row r="35" ht="45">
      <c r="A35" s="35" t="s">
        <v>62</v>
      </c>
      <c r="B35" s="42"/>
      <c r="C35" s="43"/>
      <c r="D35" s="43"/>
      <c r="E35" s="37" t="s">
        <v>285</v>
      </c>
      <c r="F35" s="43"/>
      <c r="G35" s="43"/>
      <c r="H35" s="43"/>
      <c r="I35" s="43"/>
      <c r="J35" s="45"/>
    </row>
    <row r="36">
      <c r="A36" s="35" t="s">
        <v>106</v>
      </c>
      <c r="B36" s="42"/>
      <c r="C36" s="43"/>
      <c r="D36" s="43"/>
      <c r="E36" s="49" t="s">
        <v>286</v>
      </c>
      <c r="F36" s="43"/>
      <c r="G36" s="43"/>
      <c r="H36" s="43"/>
      <c r="I36" s="43"/>
      <c r="J36" s="45"/>
    </row>
    <row r="37" ht="120">
      <c r="A37" s="35" t="s">
        <v>63</v>
      </c>
      <c r="B37" s="42"/>
      <c r="C37" s="43"/>
      <c r="D37" s="43"/>
      <c r="E37" s="37" t="s">
        <v>118</v>
      </c>
      <c r="F37" s="43"/>
      <c r="G37" s="43"/>
      <c r="H37" s="43"/>
      <c r="I37" s="43"/>
      <c r="J37" s="45"/>
    </row>
    <row r="38">
      <c r="A38" s="35" t="s">
        <v>56</v>
      </c>
      <c r="B38" s="35">
        <v>8</v>
      </c>
      <c r="C38" s="36" t="s">
        <v>287</v>
      </c>
      <c r="D38" s="35" t="s">
        <v>58</v>
      </c>
      <c r="E38" s="37" t="s">
        <v>288</v>
      </c>
      <c r="F38" s="38" t="s">
        <v>129</v>
      </c>
      <c r="G38" s="39">
        <v>24</v>
      </c>
      <c r="H38" s="40">
        <v>0</v>
      </c>
      <c r="I38" s="40">
        <f>ROUND(G38*H38,P4)</f>
        <v>0</v>
      </c>
      <c r="J38" s="38" t="s">
        <v>61</v>
      </c>
      <c r="O38" s="41">
        <f>I38*0.21</f>
        <v>0</v>
      </c>
      <c r="P38">
        <v>3</v>
      </c>
    </row>
    <row r="39" ht="45">
      <c r="A39" s="35" t="s">
        <v>62</v>
      </c>
      <c r="B39" s="42"/>
      <c r="C39" s="43"/>
      <c r="D39" s="43"/>
      <c r="E39" s="37" t="s">
        <v>289</v>
      </c>
      <c r="F39" s="43"/>
      <c r="G39" s="43"/>
      <c r="H39" s="43"/>
      <c r="I39" s="43"/>
      <c r="J39" s="45"/>
    </row>
    <row r="40" ht="120">
      <c r="A40" s="35" t="s">
        <v>63</v>
      </c>
      <c r="B40" s="42"/>
      <c r="C40" s="43"/>
      <c r="D40" s="43"/>
      <c r="E40" s="37" t="s">
        <v>118</v>
      </c>
      <c r="F40" s="43"/>
      <c r="G40" s="43"/>
      <c r="H40" s="43"/>
      <c r="I40" s="43"/>
      <c r="J40" s="45"/>
    </row>
    <row r="41">
      <c r="A41" s="35" t="s">
        <v>56</v>
      </c>
      <c r="B41" s="35">
        <v>9</v>
      </c>
      <c r="C41" s="36" t="s">
        <v>123</v>
      </c>
      <c r="D41" s="35" t="s">
        <v>58</v>
      </c>
      <c r="E41" s="37" t="s">
        <v>124</v>
      </c>
      <c r="F41" s="38" t="s">
        <v>115</v>
      </c>
      <c r="G41" s="39">
        <v>705.62400000000002</v>
      </c>
      <c r="H41" s="40">
        <v>0</v>
      </c>
      <c r="I41" s="40">
        <f>ROUND(G41*H41,P4)</f>
        <v>0</v>
      </c>
      <c r="J41" s="38" t="s">
        <v>61</v>
      </c>
      <c r="O41" s="41">
        <f>I41*0.21</f>
        <v>0</v>
      </c>
      <c r="P41">
        <v>3</v>
      </c>
    </row>
    <row r="42">
      <c r="A42" s="35" t="s">
        <v>62</v>
      </c>
      <c r="B42" s="42"/>
      <c r="C42" s="43"/>
      <c r="D42" s="43"/>
      <c r="E42" s="37" t="s">
        <v>290</v>
      </c>
      <c r="F42" s="43"/>
      <c r="G42" s="43"/>
      <c r="H42" s="43"/>
      <c r="I42" s="43"/>
      <c r="J42" s="45"/>
    </row>
    <row r="43" ht="45">
      <c r="A43" s="35" t="s">
        <v>106</v>
      </c>
      <c r="B43" s="42"/>
      <c r="C43" s="43"/>
      <c r="D43" s="43"/>
      <c r="E43" s="49" t="s">
        <v>291</v>
      </c>
      <c r="F43" s="43"/>
      <c r="G43" s="43"/>
      <c r="H43" s="43"/>
      <c r="I43" s="43"/>
      <c r="J43" s="45"/>
    </row>
    <row r="44" ht="120">
      <c r="A44" s="35" t="s">
        <v>63</v>
      </c>
      <c r="B44" s="42"/>
      <c r="C44" s="43"/>
      <c r="D44" s="43"/>
      <c r="E44" s="37" t="s">
        <v>118</v>
      </c>
      <c r="F44" s="43"/>
      <c r="G44" s="43"/>
      <c r="H44" s="43"/>
      <c r="I44" s="43"/>
      <c r="J44" s="45"/>
    </row>
    <row r="45">
      <c r="A45" s="35" t="s">
        <v>56</v>
      </c>
      <c r="B45" s="35">
        <v>10</v>
      </c>
      <c r="C45" s="36" t="s">
        <v>292</v>
      </c>
      <c r="D45" s="35" t="s">
        <v>58</v>
      </c>
      <c r="E45" s="37" t="s">
        <v>293</v>
      </c>
      <c r="F45" s="38" t="s">
        <v>115</v>
      </c>
      <c r="G45" s="39">
        <v>31.550000000000001</v>
      </c>
      <c r="H45" s="40">
        <v>0</v>
      </c>
      <c r="I45" s="40">
        <f>ROUND(G45*H45,P4)</f>
        <v>0</v>
      </c>
      <c r="J45" s="38" t="s">
        <v>61</v>
      </c>
      <c r="O45" s="41">
        <f>I45*0.21</f>
        <v>0</v>
      </c>
      <c r="P45">
        <v>3</v>
      </c>
    </row>
    <row r="46" ht="45">
      <c r="A46" s="35" t="s">
        <v>62</v>
      </c>
      <c r="B46" s="42"/>
      <c r="C46" s="43"/>
      <c r="D46" s="43"/>
      <c r="E46" s="37" t="s">
        <v>294</v>
      </c>
      <c r="F46" s="43"/>
      <c r="G46" s="43"/>
      <c r="H46" s="43"/>
      <c r="I46" s="43"/>
      <c r="J46" s="45"/>
    </row>
    <row r="47" ht="60">
      <c r="A47" s="35" t="s">
        <v>106</v>
      </c>
      <c r="B47" s="42"/>
      <c r="C47" s="43"/>
      <c r="D47" s="43"/>
      <c r="E47" s="49" t="s">
        <v>295</v>
      </c>
      <c r="F47" s="43"/>
      <c r="G47" s="43"/>
      <c r="H47" s="43"/>
      <c r="I47" s="43"/>
      <c r="J47" s="45"/>
    </row>
    <row r="48" ht="409.5">
      <c r="A48" s="35" t="s">
        <v>63</v>
      </c>
      <c r="B48" s="42"/>
      <c r="C48" s="43"/>
      <c r="D48" s="43"/>
      <c r="E48" s="37" t="s">
        <v>296</v>
      </c>
      <c r="F48" s="43"/>
      <c r="G48" s="43"/>
      <c r="H48" s="43"/>
      <c r="I48" s="43"/>
      <c r="J48" s="45"/>
    </row>
    <row r="49">
      <c r="A49" s="35" t="s">
        <v>56</v>
      </c>
      <c r="B49" s="35">
        <v>11</v>
      </c>
      <c r="C49" s="36" t="s">
        <v>297</v>
      </c>
      <c r="D49" s="35" t="s">
        <v>58</v>
      </c>
      <c r="E49" s="37" t="s">
        <v>298</v>
      </c>
      <c r="F49" s="38" t="s">
        <v>115</v>
      </c>
      <c r="G49" s="39">
        <v>6.2000000000000002</v>
      </c>
      <c r="H49" s="40">
        <v>0</v>
      </c>
      <c r="I49" s="40">
        <f>ROUND(G49*H49,P4)</f>
        <v>0</v>
      </c>
      <c r="J49" s="38" t="s">
        <v>61</v>
      </c>
      <c r="O49" s="41">
        <f>I49*0.21</f>
        <v>0</v>
      </c>
      <c r="P49">
        <v>3</v>
      </c>
    </row>
    <row r="50">
      <c r="A50" s="35" t="s">
        <v>62</v>
      </c>
      <c r="B50" s="42"/>
      <c r="C50" s="43"/>
      <c r="D50" s="43"/>
      <c r="E50" s="37" t="s">
        <v>299</v>
      </c>
      <c r="F50" s="43"/>
      <c r="G50" s="43"/>
      <c r="H50" s="43"/>
      <c r="I50" s="43"/>
      <c r="J50" s="45"/>
    </row>
    <row r="51">
      <c r="A51" s="35" t="s">
        <v>106</v>
      </c>
      <c r="B51" s="42"/>
      <c r="C51" s="43"/>
      <c r="D51" s="43"/>
      <c r="E51" s="49" t="s">
        <v>300</v>
      </c>
      <c r="F51" s="43"/>
      <c r="G51" s="43"/>
      <c r="H51" s="43"/>
      <c r="I51" s="43"/>
      <c r="J51" s="45"/>
    </row>
    <row r="52" ht="390">
      <c r="A52" s="35" t="s">
        <v>63</v>
      </c>
      <c r="B52" s="42"/>
      <c r="C52" s="43"/>
      <c r="D52" s="43"/>
      <c r="E52" s="37" t="s">
        <v>301</v>
      </c>
      <c r="F52" s="43"/>
      <c r="G52" s="43"/>
      <c r="H52" s="43"/>
      <c r="I52" s="43"/>
      <c r="J52" s="45"/>
    </row>
    <row r="53">
      <c r="A53" s="35" t="s">
        <v>56</v>
      </c>
      <c r="B53" s="35">
        <v>12</v>
      </c>
      <c r="C53" s="36" t="s">
        <v>133</v>
      </c>
      <c r="D53" s="35" t="s">
        <v>58</v>
      </c>
      <c r="E53" s="37" t="s">
        <v>134</v>
      </c>
      <c r="F53" s="38" t="s">
        <v>115</v>
      </c>
      <c r="G53" s="39">
        <v>30.399999999999999</v>
      </c>
      <c r="H53" s="40">
        <v>0</v>
      </c>
      <c r="I53" s="40">
        <f>ROUND(G53*H53,P4)</f>
        <v>0</v>
      </c>
      <c r="J53" s="38" t="s">
        <v>61</v>
      </c>
      <c r="O53" s="41">
        <f>I53*0.21</f>
        <v>0</v>
      </c>
      <c r="P53">
        <v>3</v>
      </c>
    </row>
    <row r="54" ht="60">
      <c r="A54" s="35" t="s">
        <v>62</v>
      </c>
      <c r="B54" s="42"/>
      <c r="C54" s="43"/>
      <c r="D54" s="43"/>
      <c r="E54" s="37" t="s">
        <v>302</v>
      </c>
      <c r="F54" s="43"/>
      <c r="G54" s="43"/>
      <c r="H54" s="43"/>
      <c r="I54" s="43"/>
      <c r="J54" s="45"/>
    </row>
    <row r="55">
      <c r="A55" s="35" t="s">
        <v>106</v>
      </c>
      <c r="B55" s="42"/>
      <c r="C55" s="43"/>
      <c r="D55" s="43"/>
      <c r="E55" s="49" t="s">
        <v>303</v>
      </c>
      <c r="F55" s="43"/>
      <c r="G55" s="43"/>
      <c r="H55" s="43"/>
      <c r="I55" s="43"/>
      <c r="J55" s="45"/>
    </row>
    <row r="56" ht="120">
      <c r="A56" s="35" t="s">
        <v>63</v>
      </c>
      <c r="B56" s="42"/>
      <c r="C56" s="43"/>
      <c r="D56" s="43"/>
      <c r="E56" s="37" t="s">
        <v>137</v>
      </c>
      <c r="F56" s="43"/>
      <c r="G56" s="43"/>
      <c r="H56" s="43"/>
      <c r="I56" s="43"/>
      <c r="J56" s="45"/>
    </row>
    <row r="57">
      <c r="A57" s="35" t="s">
        <v>56</v>
      </c>
      <c r="B57" s="35">
        <v>13</v>
      </c>
      <c r="C57" s="36" t="s">
        <v>138</v>
      </c>
      <c r="D57" s="35" t="s">
        <v>58</v>
      </c>
      <c r="E57" s="37" t="s">
        <v>139</v>
      </c>
      <c r="F57" s="38" t="s">
        <v>129</v>
      </c>
      <c r="G57" s="39">
        <v>286</v>
      </c>
      <c r="H57" s="40">
        <v>0</v>
      </c>
      <c r="I57" s="40">
        <f>ROUND(G57*H57,P4)</f>
        <v>0</v>
      </c>
      <c r="J57" s="38" t="s">
        <v>61</v>
      </c>
      <c r="O57" s="41">
        <f>I57*0.21</f>
        <v>0</v>
      </c>
      <c r="P57">
        <v>3</v>
      </c>
    </row>
    <row r="58" ht="60">
      <c r="A58" s="35" t="s">
        <v>62</v>
      </c>
      <c r="B58" s="42"/>
      <c r="C58" s="43"/>
      <c r="D58" s="43"/>
      <c r="E58" s="37" t="s">
        <v>304</v>
      </c>
      <c r="F58" s="43"/>
      <c r="G58" s="43"/>
      <c r="H58" s="43"/>
      <c r="I58" s="43"/>
      <c r="J58" s="45"/>
    </row>
    <row r="59">
      <c r="A59" s="35" t="s">
        <v>106</v>
      </c>
      <c r="B59" s="42"/>
      <c r="C59" s="43"/>
      <c r="D59" s="43"/>
      <c r="E59" s="49" t="s">
        <v>305</v>
      </c>
      <c r="F59" s="43"/>
      <c r="G59" s="43"/>
      <c r="H59" s="43"/>
      <c r="I59" s="43"/>
      <c r="J59" s="45"/>
    </row>
    <row r="60" ht="120">
      <c r="A60" s="35" t="s">
        <v>63</v>
      </c>
      <c r="B60" s="42"/>
      <c r="C60" s="43"/>
      <c r="D60" s="43"/>
      <c r="E60" s="37" t="s">
        <v>137</v>
      </c>
      <c r="F60" s="43"/>
      <c r="G60" s="43"/>
      <c r="H60" s="43"/>
      <c r="I60" s="43"/>
      <c r="J60" s="45"/>
    </row>
    <row r="61">
      <c r="A61" s="35" t="s">
        <v>56</v>
      </c>
      <c r="B61" s="35">
        <v>14</v>
      </c>
      <c r="C61" s="36" t="s">
        <v>142</v>
      </c>
      <c r="D61" s="35" t="s">
        <v>58</v>
      </c>
      <c r="E61" s="37" t="s">
        <v>143</v>
      </c>
      <c r="F61" s="38" t="s">
        <v>94</v>
      </c>
      <c r="G61" s="39">
        <v>15</v>
      </c>
      <c r="H61" s="40">
        <v>0</v>
      </c>
      <c r="I61" s="40">
        <f>ROUND(G61*H61,P4)</f>
        <v>0</v>
      </c>
      <c r="J61" s="38" t="s">
        <v>61</v>
      </c>
      <c r="O61" s="41">
        <f>I61*0.21</f>
        <v>0</v>
      </c>
      <c r="P61">
        <v>3</v>
      </c>
    </row>
    <row r="62">
      <c r="A62" s="35" t="s">
        <v>62</v>
      </c>
      <c r="B62" s="42"/>
      <c r="C62" s="43"/>
      <c r="D62" s="43"/>
      <c r="E62" s="44" t="s">
        <v>58</v>
      </c>
      <c r="F62" s="43"/>
      <c r="G62" s="43"/>
      <c r="H62" s="43"/>
      <c r="I62" s="43"/>
      <c r="J62" s="45"/>
    </row>
    <row r="63" ht="120">
      <c r="A63" s="35" t="s">
        <v>63</v>
      </c>
      <c r="B63" s="42"/>
      <c r="C63" s="43"/>
      <c r="D63" s="43"/>
      <c r="E63" s="37" t="s">
        <v>137</v>
      </c>
      <c r="F63" s="43"/>
      <c r="G63" s="43"/>
      <c r="H63" s="43"/>
      <c r="I63" s="43"/>
      <c r="J63" s="45"/>
    </row>
    <row r="64">
      <c r="A64" s="35" t="s">
        <v>56</v>
      </c>
      <c r="B64" s="35">
        <v>15</v>
      </c>
      <c r="C64" s="36" t="s">
        <v>306</v>
      </c>
      <c r="D64" s="35" t="s">
        <v>58</v>
      </c>
      <c r="E64" s="37" t="s">
        <v>307</v>
      </c>
      <c r="F64" s="38" t="s">
        <v>115</v>
      </c>
      <c r="G64" s="39">
        <v>3.8849999999999998</v>
      </c>
      <c r="H64" s="40">
        <v>0</v>
      </c>
      <c r="I64" s="40">
        <f>ROUND(G64*H64,P4)</f>
        <v>0</v>
      </c>
      <c r="J64" s="38" t="s">
        <v>61</v>
      </c>
      <c r="O64" s="41">
        <f>I64*0.21</f>
        <v>0</v>
      </c>
      <c r="P64">
        <v>3</v>
      </c>
    </row>
    <row r="65" ht="45">
      <c r="A65" s="35" t="s">
        <v>62</v>
      </c>
      <c r="B65" s="42"/>
      <c r="C65" s="43"/>
      <c r="D65" s="43"/>
      <c r="E65" s="37" t="s">
        <v>308</v>
      </c>
      <c r="F65" s="43"/>
      <c r="G65" s="43"/>
      <c r="H65" s="43"/>
      <c r="I65" s="43"/>
      <c r="J65" s="45"/>
    </row>
    <row r="66" ht="45">
      <c r="A66" s="35" t="s">
        <v>106</v>
      </c>
      <c r="B66" s="42"/>
      <c r="C66" s="43"/>
      <c r="D66" s="43"/>
      <c r="E66" s="49" t="s">
        <v>309</v>
      </c>
      <c r="F66" s="43"/>
      <c r="G66" s="43"/>
      <c r="H66" s="43"/>
      <c r="I66" s="43"/>
      <c r="J66" s="45"/>
    </row>
    <row r="67" ht="409.5">
      <c r="A67" s="35" t="s">
        <v>63</v>
      </c>
      <c r="B67" s="42"/>
      <c r="C67" s="43"/>
      <c r="D67" s="43"/>
      <c r="E67" s="37" t="s">
        <v>310</v>
      </c>
      <c r="F67" s="43"/>
      <c r="G67" s="43"/>
      <c r="H67" s="43"/>
      <c r="I67" s="43"/>
      <c r="J67" s="45"/>
    </row>
    <row r="68">
      <c r="A68" s="35" t="s">
        <v>56</v>
      </c>
      <c r="B68" s="35">
        <v>16</v>
      </c>
      <c r="C68" s="36" t="s">
        <v>311</v>
      </c>
      <c r="D68" s="35" t="s">
        <v>58</v>
      </c>
      <c r="E68" s="37" t="s">
        <v>312</v>
      </c>
      <c r="F68" s="38" t="s">
        <v>115</v>
      </c>
      <c r="G68" s="39">
        <v>82.718000000000004</v>
      </c>
      <c r="H68" s="40">
        <v>0</v>
      </c>
      <c r="I68" s="40">
        <f>ROUND(G68*H68,P4)</f>
        <v>0</v>
      </c>
      <c r="J68" s="38" t="s">
        <v>61</v>
      </c>
      <c r="O68" s="41">
        <f>I68*0.21</f>
        <v>0</v>
      </c>
      <c r="P68">
        <v>3</v>
      </c>
    </row>
    <row r="69" ht="60">
      <c r="A69" s="35" t="s">
        <v>62</v>
      </c>
      <c r="B69" s="42"/>
      <c r="C69" s="43"/>
      <c r="D69" s="43"/>
      <c r="E69" s="37" t="s">
        <v>313</v>
      </c>
      <c r="F69" s="43"/>
      <c r="G69" s="43"/>
      <c r="H69" s="43"/>
      <c r="I69" s="43"/>
      <c r="J69" s="45"/>
    </row>
    <row r="70" ht="90">
      <c r="A70" s="35" t="s">
        <v>106</v>
      </c>
      <c r="B70" s="42"/>
      <c r="C70" s="43"/>
      <c r="D70" s="43"/>
      <c r="E70" s="49" t="s">
        <v>314</v>
      </c>
      <c r="F70" s="43"/>
      <c r="G70" s="43"/>
      <c r="H70" s="43"/>
      <c r="I70" s="43"/>
      <c r="J70" s="45"/>
    </row>
    <row r="71" ht="409.5">
      <c r="A71" s="35" t="s">
        <v>63</v>
      </c>
      <c r="B71" s="42"/>
      <c r="C71" s="43"/>
      <c r="D71" s="43"/>
      <c r="E71" s="37" t="s">
        <v>310</v>
      </c>
      <c r="F71" s="43"/>
      <c r="G71" s="43"/>
      <c r="H71" s="43"/>
      <c r="I71" s="43"/>
      <c r="J71" s="45"/>
    </row>
    <row r="72">
      <c r="A72" s="35" t="s">
        <v>56</v>
      </c>
      <c r="B72" s="35">
        <v>17</v>
      </c>
      <c r="C72" s="36" t="s">
        <v>144</v>
      </c>
      <c r="D72" s="35" t="s">
        <v>58</v>
      </c>
      <c r="E72" s="37" t="s">
        <v>145</v>
      </c>
      <c r="F72" s="38" t="s">
        <v>115</v>
      </c>
      <c r="G72" s="39">
        <v>72.400000000000006</v>
      </c>
      <c r="H72" s="40">
        <v>0</v>
      </c>
      <c r="I72" s="40">
        <f>ROUND(G72*H72,P4)</f>
        <v>0</v>
      </c>
      <c r="J72" s="38" t="s">
        <v>61</v>
      </c>
      <c r="O72" s="41">
        <f>I72*0.21</f>
        <v>0</v>
      </c>
      <c r="P72">
        <v>3</v>
      </c>
    </row>
    <row r="73">
      <c r="A73" s="35" t="s">
        <v>62</v>
      </c>
      <c r="B73" s="42"/>
      <c r="C73" s="43"/>
      <c r="D73" s="43"/>
      <c r="E73" s="37" t="s">
        <v>315</v>
      </c>
      <c r="F73" s="43"/>
      <c r="G73" s="43"/>
      <c r="H73" s="43"/>
      <c r="I73" s="43"/>
      <c r="J73" s="45"/>
    </row>
    <row r="74">
      <c r="A74" s="35" t="s">
        <v>106</v>
      </c>
      <c r="B74" s="42"/>
      <c r="C74" s="43"/>
      <c r="D74" s="43"/>
      <c r="E74" s="49" t="s">
        <v>316</v>
      </c>
      <c r="F74" s="43"/>
      <c r="G74" s="43"/>
      <c r="H74" s="43"/>
      <c r="I74" s="43"/>
      <c r="J74" s="45"/>
    </row>
    <row r="75" ht="375">
      <c r="A75" s="35" t="s">
        <v>63</v>
      </c>
      <c r="B75" s="42"/>
      <c r="C75" s="43"/>
      <c r="D75" s="43"/>
      <c r="E75" s="37" t="s">
        <v>147</v>
      </c>
      <c r="F75" s="43"/>
      <c r="G75" s="43"/>
      <c r="H75" s="43"/>
      <c r="I75" s="43"/>
      <c r="J75" s="45"/>
    </row>
    <row r="76">
      <c r="A76" s="35" t="s">
        <v>56</v>
      </c>
      <c r="B76" s="35">
        <v>18</v>
      </c>
      <c r="C76" s="36" t="s">
        <v>317</v>
      </c>
      <c r="D76" s="35" t="s">
        <v>58</v>
      </c>
      <c r="E76" s="37" t="s">
        <v>318</v>
      </c>
      <c r="F76" s="38" t="s">
        <v>115</v>
      </c>
      <c r="G76" s="39">
        <v>29</v>
      </c>
      <c r="H76" s="40">
        <v>0</v>
      </c>
      <c r="I76" s="40">
        <f>ROUND(G76*H76,P4)</f>
        <v>0</v>
      </c>
      <c r="J76" s="38" t="s">
        <v>61</v>
      </c>
      <c r="O76" s="41">
        <f>I76*0.21</f>
        <v>0</v>
      </c>
      <c r="P76">
        <v>3</v>
      </c>
    </row>
    <row r="77" ht="30">
      <c r="A77" s="35" t="s">
        <v>62</v>
      </c>
      <c r="B77" s="42"/>
      <c r="C77" s="43"/>
      <c r="D77" s="43"/>
      <c r="E77" s="37" t="s">
        <v>319</v>
      </c>
      <c r="F77" s="43"/>
      <c r="G77" s="43"/>
      <c r="H77" s="43"/>
      <c r="I77" s="43"/>
      <c r="J77" s="45"/>
    </row>
    <row r="78">
      <c r="A78" s="35" t="s">
        <v>106</v>
      </c>
      <c r="B78" s="42"/>
      <c r="C78" s="43"/>
      <c r="D78" s="43"/>
      <c r="E78" s="49" t="s">
        <v>320</v>
      </c>
      <c r="F78" s="43"/>
      <c r="G78" s="43"/>
      <c r="H78" s="43"/>
      <c r="I78" s="43"/>
      <c r="J78" s="45"/>
    </row>
    <row r="79" ht="345">
      <c r="A79" s="35" t="s">
        <v>63</v>
      </c>
      <c r="B79" s="42"/>
      <c r="C79" s="43"/>
      <c r="D79" s="43"/>
      <c r="E79" s="37" t="s">
        <v>321</v>
      </c>
      <c r="F79" s="43"/>
      <c r="G79" s="43"/>
      <c r="H79" s="43"/>
      <c r="I79" s="43"/>
      <c r="J79" s="45"/>
    </row>
    <row r="80">
      <c r="A80" s="35" t="s">
        <v>56</v>
      </c>
      <c r="B80" s="35">
        <v>19</v>
      </c>
      <c r="C80" s="36" t="s">
        <v>322</v>
      </c>
      <c r="D80" s="35" t="s">
        <v>58</v>
      </c>
      <c r="E80" s="37" t="s">
        <v>323</v>
      </c>
      <c r="F80" s="38" t="s">
        <v>115</v>
      </c>
      <c r="G80" s="39">
        <v>13.800000000000001</v>
      </c>
      <c r="H80" s="40">
        <v>0</v>
      </c>
      <c r="I80" s="40">
        <f>ROUND(G80*H80,P4)</f>
        <v>0</v>
      </c>
      <c r="J80" s="38" t="s">
        <v>61</v>
      </c>
      <c r="O80" s="41">
        <f>I80*0.21</f>
        <v>0</v>
      </c>
      <c r="P80">
        <v>3</v>
      </c>
    </row>
    <row r="81" ht="30">
      <c r="A81" s="35" t="s">
        <v>62</v>
      </c>
      <c r="B81" s="42"/>
      <c r="C81" s="43"/>
      <c r="D81" s="43"/>
      <c r="E81" s="37" t="s">
        <v>324</v>
      </c>
      <c r="F81" s="43"/>
      <c r="G81" s="43"/>
      <c r="H81" s="43"/>
      <c r="I81" s="43"/>
      <c r="J81" s="45"/>
    </row>
    <row r="82">
      <c r="A82" s="35" t="s">
        <v>106</v>
      </c>
      <c r="B82" s="42"/>
      <c r="C82" s="43"/>
      <c r="D82" s="43"/>
      <c r="E82" s="49" t="s">
        <v>325</v>
      </c>
      <c r="F82" s="43"/>
      <c r="G82" s="43"/>
      <c r="H82" s="43"/>
      <c r="I82" s="43"/>
      <c r="J82" s="45"/>
    </row>
    <row r="83" ht="330">
      <c r="A83" s="35" t="s">
        <v>63</v>
      </c>
      <c r="B83" s="42"/>
      <c r="C83" s="43"/>
      <c r="D83" s="43"/>
      <c r="E83" s="37" t="s">
        <v>326</v>
      </c>
      <c r="F83" s="43"/>
      <c r="G83" s="43"/>
      <c r="H83" s="43"/>
      <c r="I83" s="43"/>
      <c r="J83" s="45"/>
    </row>
    <row r="84">
      <c r="A84" s="35" t="s">
        <v>56</v>
      </c>
      <c r="B84" s="35">
        <v>20</v>
      </c>
      <c r="C84" s="36" t="s">
        <v>327</v>
      </c>
      <c r="D84" s="35" t="s">
        <v>58</v>
      </c>
      <c r="E84" s="37" t="s">
        <v>328</v>
      </c>
      <c r="F84" s="38" t="s">
        <v>115</v>
      </c>
      <c r="G84" s="39">
        <v>7.3339999999999996</v>
      </c>
      <c r="H84" s="40">
        <v>0</v>
      </c>
      <c r="I84" s="40">
        <f>ROUND(G84*H84,P4)</f>
        <v>0</v>
      </c>
      <c r="J84" s="38" t="s">
        <v>61</v>
      </c>
      <c r="O84" s="41">
        <f>I84*0.21</f>
        <v>0</v>
      </c>
      <c r="P84">
        <v>3</v>
      </c>
    </row>
    <row r="85" ht="30">
      <c r="A85" s="35" t="s">
        <v>62</v>
      </c>
      <c r="B85" s="42"/>
      <c r="C85" s="43"/>
      <c r="D85" s="43"/>
      <c r="E85" s="37" t="s">
        <v>329</v>
      </c>
      <c r="F85" s="43"/>
      <c r="G85" s="43"/>
      <c r="H85" s="43"/>
      <c r="I85" s="43"/>
      <c r="J85" s="45"/>
    </row>
    <row r="86" ht="60">
      <c r="A86" s="35" t="s">
        <v>106</v>
      </c>
      <c r="B86" s="42"/>
      <c r="C86" s="43"/>
      <c r="D86" s="43"/>
      <c r="E86" s="49" t="s">
        <v>330</v>
      </c>
      <c r="F86" s="43"/>
      <c r="G86" s="43"/>
      <c r="H86" s="43"/>
      <c r="I86" s="43"/>
      <c r="J86" s="45"/>
    </row>
    <row r="87" ht="330">
      <c r="A87" s="35" t="s">
        <v>63</v>
      </c>
      <c r="B87" s="42"/>
      <c r="C87" s="43"/>
      <c r="D87" s="43"/>
      <c r="E87" s="37" t="s">
        <v>331</v>
      </c>
      <c r="F87" s="43"/>
      <c r="G87" s="43"/>
      <c r="H87" s="43"/>
      <c r="I87" s="43"/>
      <c r="J87" s="45"/>
    </row>
    <row r="88">
      <c r="A88" s="35" t="s">
        <v>56</v>
      </c>
      <c r="B88" s="35">
        <v>21</v>
      </c>
      <c r="C88" s="36" t="s">
        <v>148</v>
      </c>
      <c r="D88" s="35" t="s">
        <v>58</v>
      </c>
      <c r="E88" s="37" t="s">
        <v>149</v>
      </c>
      <c r="F88" s="38" t="s">
        <v>150</v>
      </c>
      <c r="G88" s="39">
        <v>362</v>
      </c>
      <c r="H88" s="40">
        <v>0</v>
      </c>
      <c r="I88" s="40">
        <f>ROUND(G88*H88,P4)</f>
        <v>0</v>
      </c>
      <c r="J88" s="38" t="s">
        <v>61</v>
      </c>
      <c r="O88" s="41">
        <f>I88*0.21</f>
        <v>0</v>
      </c>
      <c r="P88">
        <v>3</v>
      </c>
    </row>
    <row r="89" ht="30">
      <c r="A89" s="35" t="s">
        <v>62</v>
      </c>
      <c r="B89" s="42"/>
      <c r="C89" s="43"/>
      <c r="D89" s="43"/>
      <c r="E89" s="37" t="s">
        <v>332</v>
      </c>
      <c r="F89" s="43"/>
      <c r="G89" s="43"/>
      <c r="H89" s="43"/>
      <c r="I89" s="43"/>
      <c r="J89" s="45"/>
    </row>
    <row r="90">
      <c r="A90" s="35" t="s">
        <v>106</v>
      </c>
      <c r="B90" s="42"/>
      <c r="C90" s="43"/>
      <c r="D90" s="43"/>
      <c r="E90" s="49" t="s">
        <v>333</v>
      </c>
      <c r="F90" s="43"/>
      <c r="G90" s="43"/>
      <c r="H90" s="43"/>
      <c r="I90" s="43"/>
      <c r="J90" s="45"/>
    </row>
    <row r="91" ht="75">
      <c r="A91" s="35" t="s">
        <v>63</v>
      </c>
      <c r="B91" s="42"/>
      <c r="C91" s="43"/>
      <c r="D91" s="43"/>
      <c r="E91" s="37" t="s">
        <v>153</v>
      </c>
      <c r="F91" s="43"/>
      <c r="G91" s="43"/>
      <c r="H91" s="43"/>
      <c r="I91" s="43"/>
      <c r="J91" s="45"/>
    </row>
    <row r="92">
      <c r="A92" s="35" t="s">
        <v>56</v>
      </c>
      <c r="B92" s="35">
        <v>22</v>
      </c>
      <c r="C92" s="36" t="s">
        <v>334</v>
      </c>
      <c r="D92" s="35" t="s">
        <v>58</v>
      </c>
      <c r="E92" s="37" t="s">
        <v>335</v>
      </c>
      <c r="F92" s="38" t="s">
        <v>115</v>
      </c>
      <c r="G92" s="39">
        <v>6.2000000000000002</v>
      </c>
      <c r="H92" s="40">
        <v>0</v>
      </c>
      <c r="I92" s="40">
        <f>ROUND(G92*H92,P4)</f>
        <v>0</v>
      </c>
      <c r="J92" s="38" t="s">
        <v>61</v>
      </c>
      <c r="O92" s="41">
        <f>I92*0.21</f>
        <v>0</v>
      </c>
      <c r="P92">
        <v>3</v>
      </c>
    </row>
    <row r="93">
      <c r="A93" s="35" t="s">
        <v>62</v>
      </c>
      <c r="B93" s="42"/>
      <c r="C93" s="43"/>
      <c r="D93" s="43"/>
      <c r="E93" s="44" t="s">
        <v>58</v>
      </c>
      <c r="F93" s="43"/>
      <c r="G93" s="43"/>
      <c r="H93" s="43"/>
      <c r="I93" s="43"/>
      <c r="J93" s="45"/>
    </row>
    <row r="94">
      <c r="A94" s="35" t="s">
        <v>106</v>
      </c>
      <c r="B94" s="42"/>
      <c r="C94" s="43"/>
      <c r="D94" s="43"/>
      <c r="E94" s="49" t="s">
        <v>336</v>
      </c>
      <c r="F94" s="43"/>
      <c r="G94" s="43"/>
      <c r="H94" s="43"/>
      <c r="I94" s="43"/>
      <c r="J94" s="45"/>
    </row>
    <row r="95" ht="45">
      <c r="A95" s="35" t="s">
        <v>63</v>
      </c>
      <c r="B95" s="42"/>
      <c r="C95" s="43"/>
      <c r="D95" s="43"/>
      <c r="E95" s="37" t="s">
        <v>337</v>
      </c>
      <c r="F95" s="43"/>
      <c r="G95" s="43"/>
      <c r="H95" s="43"/>
      <c r="I95" s="43"/>
      <c r="J95" s="45"/>
    </row>
    <row r="96">
      <c r="A96" s="35" t="s">
        <v>56</v>
      </c>
      <c r="B96" s="35">
        <v>23</v>
      </c>
      <c r="C96" s="36" t="s">
        <v>338</v>
      </c>
      <c r="D96" s="35" t="s">
        <v>58</v>
      </c>
      <c r="E96" s="37" t="s">
        <v>339</v>
      </c>
      <c r="F96" s="38" t="s">
        <v>150</v>
      </c>
      <c r="G96" s="39">
        <v>62</v>
      </c>
      <c r="H96" s="40">
        <v>0</v>
      </c>
      <c r="I96" s="40">
        <f>ROUND(G96*H96,P4)</f>
        <v>0</v>
      </c>
      <c r="J96" s="38" t="s">
        <v>61</v>
      </c>
      <c r="O96" s="41">
        <f>I96*0.21</f>
        <v>0</v>
      </c>
      <c r="P96">
        <v>3</v>
      </c>
    </row>
    <row r="97">
      <c r="A97" s="35" t="s">
        <v>62</v>
      </c>
      <c r="B97" s="42"/>
      <c r="C97" s="43"/>
      <c r="D97" s="43"/>
      <c r="E97" s="44" t="s">
        <v>58</v>
      </c>
      <c r="F97" s="43"/>
      <c r="G97" s="43"/>
      <c r="H97" s="43"/>
      <c r="I97" s="43"/>
      <c r="J97" s="45"/>
    </row>
    <row r="98">
      <c r="A98" s="35" t="s">
        <v>106</v>
      </c>
      <c r="B98" s="42"/>
      <c r="C98" s="43"/>
      <c r="D98" s="43"/>
      <c r="E98" s="49" t="s">
        <v>340</v>
      </c>
      <c r="F98" s="43"/>
      <c r="G98" s="43"/>
      <c r="H98" s="43"/>
      <c r="I98" s="43"/>
      <c r="J98" s="45"/>
    </row>
    <row r="99" ht="75">
      <c r="A99" s="35" t="s">
        <v>63</v>
      </c>
      <c r="B99" s="42"/>
      <c r="C99" s="43"/>
      <c r="D99" s="43"/>
      <c r="E99" s="37" t="s">
        <v>341</v>
      </c>
      <c r="F99" s="43"/>
      <c r="G99" s="43"/>
      <c r="H99" s="43"/>
      <c r="I99" s="43"/>
      <c r="J99" s="45"/>
    </row>
    <row r="100">
      <c r="A100" s="29" t="s">
        <v>53</v>
      </c>
      <c r="B100" s="30"/>
      <c r="C100" s="31" t="s">
        <v>109</v>
      </c>
      <c r="D100" s="32"/>
      <c r="E100" s="29" t="s">
        <v>154</v>
      </c>
      <c r="F100" s="32"/>
      <c r="G100" s="32"/>
      <c r="H100" s="32"/>
      <c r="I100" s="33">
        <f>SUMIFS(I101:I111,A101:A111,"P")</f>
        <v>0</v>
      </c>
      <c r="J100" s="34"/>
    </row>
    <row r="101">
      <c r="A101" s="35" t="s">
        <v>56</v>
      </c>
      <c r="B101" s="35">
        <v>24</v>
      </c>
      <c r="C101" s="36" t="s">
        <v>342</v>
      </c>
      <c r="D101" s="35" t="s">
        <v>58</v>
      </c>
      <c r="E101" s="37" t="s">
        <v>343</v>
      </c>
      <c r="F101" s="38" t="s">
        <v>150</v>
      </c>
      <c r="G101" s="39">
        <v>354</v>
      </c>
      <c r="H101" s="40">
        <v>0</v>
      </c>
      <c r="I101" s="40">
        <f>ROUND(G101*H101,P4)</f>
        <v>0</v>
      </c>
      <c r="J101" s="38" t="s">
        <v>61</v>
      </c>
      <c r="O101" s="41">
        <f>I101*0.21</f>
        <v>0</v>
      </c>
      <c r="P101">
        <v>3</v>
      </c>
    </row>
    <row r="102">
      <c r="A102" s="35" t="s">
        <v>62</v>
      </c>
      <c r="B102" s="42"/>
      <c r="C102" s="43"/>
      <c r="D102" s="43"/>
      <c r="E102" s="37" t="s">
        <v>344</v>
      </c>
      <c r="F102" s="43"/>
      <c r="G102" s="43"/>
      <c r="H102" s="43"/>
      <c r="I102" s="43"/>
      <c r="J102" s="45"/>
    </row>
    <row r="103">
      <c r="A103" s="35" t="s">
        <v>106</v>
      </c>
      <c r="B103" s="42"/>
      <c r="C103" s="43"/>
      <c r="D103" s="43"/>
      <c r="E103" s="49" t="s">
        <v>345</v>
      </c>
      <c r="F103" s="43"/>
      <c r="G103" s="43"/>
      <c r="H103" s="43"/>
      <c r="I103" s="43"/>
      <c r="J103" s="45"/>
    </row>
    <row r="104" ht="105">
      <c r="A104" s="35" t="s">
        <v>63</v>
      </c>
      <c r="B104" s="42"/>
      <c r="C104" s="43"/>
      <c r="D104" s="43"/>
      <c r="E104" s="37" t="s">
        <v>346</v>
      </c>
      <c r="F104" s="43"/>
      <c r="G104" s="43"/>
      <c r="H104" s="43"/>
      <c r="I104" s="43"/>
      <c r="J104" s="45"/>
    </row>
    <row r="105">
      <c r="A105" s="35" t="s">
        <v>56</v>
      </c>
      <c r="B105" s="35">
        <v>25</v>
      </c>
      <c r="C105" s="36" t="s">
        <v>347</v>
      </c>
      <c r="D105" s="35" t="s">
        <v>58</v>
      </c>
      <c r="E105" s="37" t="s">
        <v>348</v>
      </c>
      <c r="F105" s="38" t="s">
        <v>129</v>
      </c>
      <c r="G105" s="39">
        <v>177</v>
      </c>
      <c r="H105" s="40">
        <v>0</v>
      </c>
      <c r="I105" s="40">
        <f>ROUND(G105*H105,P4)</f>
        <v>0</v>
      </c>
      <c r="J105" s="38" t="s">
        <v>61</v>
      </c>
      <c r="O105" s="41">
        <f>I105*0.21</f>
        <v>0</v>
      </c>
      <c r="P105">
        <v>3</v>
      </c>
    </row>
    <row r="106" ht="30">
      <c r="A106" s="35" t="s">
        <v>62</v>
      </c>
      <c r="B106" s="42"/>
      <c r="C106" s="43"/>
      <c r="D106" s="43"/>
      <c r="E106" s="37" t="s">
        <v>349</v>
      </c>
      <c r="F106" s="43"/>
      <c r="G106" s="43"/>
      <c r="H106" s="43"/>
      <c r="I106" s="43"/>
      <c r="J106" s="45"/>
    </row>
    <row r="107" ht="225">
      <c r="A107" s="35" t="s">
        <v>63</v>
      </c>
      <c r="B107" s="42"/>
      <c r="C107" s="43"/>
      <c r="D107" s="43"/>
      <c r="E107" s="37" t="s">
        <v>350</v>
      </c>
      <c r="F107" s="43"/>
      <c r="G107" s="43"/>
      <c r="H107" s="43"/>
      <c r="I107" s="43"/>
      <c r="J107" s="45"/>
    </row>
    <row r="108">
      <c r="A108" s="35" t="s">
        <v>56</v>
      </c>
      <c r="B108" s="35">
        <v>26</v>
      </c>
      <c r="C108" s="36" t="s">
        <v>155</v>
      </c>
      <c r="D108" s="35" t="s">
        <v>58</v>
      </c>
      <c r="E108" s="37" t="s">
        <v>156</v>
      </c>
      <c r="F108" s="38" t="s">
        <v>150</v>
      </c>
      <c r="G108" s="39">
        <v>434.39999999999998</v>
      </c>
      <c r="H108" s="40">
        <v>0</v>
      </c>
      <c r="I108" s="40">
        <f>ROUND(G108*H108,P4)</f>
        <v>0</v>
      </c>
      <c r="J108" s="38" t="s">
        <v>61</v>
      </c>
      <c r="O108" s="41">
        <f>I108*0.21</f>
        <v>0</v>
      </c>
      <c r="P108">
        <v>3</v>
      </c>
    </row>
    <row r="109" ht="45">
      <c r="A109" s="35" t="s">
        <v>62</v>
      </c>
      <c r="B109" s="42"/>
      <c r="C109" s="43"/>
      <c r="D109" s="43"/>
      <c r="E109" s="37" t="s">
        <v>351</v>
      </c>
      <c r="F109" s="43"/>
      <c r="G109" s="43"/>
      <c r="H109" s="43"/>
      <c r="I109" s="43"/>
      <c r="J109" s="45"/>
    </row>
    <row r="110">
      <c r="A110" s="35" t="s">
        <v>106</v>
      </c>
      <c r="B110" s="42"/>
      <c r="C110" s="43"/>
      <c r="D110" s="43"/>
      <c r="E110" s="49" t="s">
        <v>352</v>
      </c>
      <c r="F110" s="43"/>
      <c r="G110" s="43"/>
      <c r="H110" s="43"/>
      <c r="I110" s="43"/>
      <c r="J110" s="45"/>
    </row>
    <row r="111" ht="150">
      <c r="A111" s="35" t="s">
        <v>63</v>
      </c>
      <c r="B111" s="42"/>
      <c r="C111" s="43"/>
      <c r="D111" s="43"/>
      <c r="E111" s="37" t="s">
        <v>159</v>
      </c>
      <c r="F111" s="43"/>
      <c r="G111" s="43"/>
      <c r="H111" s="43"/>
      <c r="I111" s="43"/>
      <c r="J111" s="45"/>
    </row>
    <row r="112">
      <c r="A112" s="29" t="s">
        <v>53</v>
      </c>
      <c r="B112" s="30"/>
      <c r="C112" s="31" t="s">
        <v>353</v>
      </c>
      <c r="D112" s="32"/>
      <c r="E112" s="29" t="s">
        <v>354</v>
      </c>
      <c r="F112" s="32"/>
      <c r="G112" s="32"/>
      <c r="H112" s="32"/>
      <c r="I112" s="33">
        <f>SUMIFS(I113:I128,A113:A128,"P")</f>
        <v>0</v>
      </c>
      <c r="J112" s="34"/>
    </row>
    <row r="113">
      <c r="A113" s="35" t="s">
        <v>56</v>
      </c>
      <c r="B113" s="35">
        <v>27</v>
      </c>
      <c r="C113" s="36" t="s">
        <v>355</v>
      </c>
      <c r="D113" s="35" t="s">
        <v>58</v>
      </c>
      <c r="E113" s="37" t="s">
        <v>356</v>
      </c>
      <c r="F113" s="38" t="s">
        <v>115</v>
      </c>
      <c r="G113" s="39">
        <v>0.14399999999999999</v>
      </c>
      <c r="H113" s="40">
        <v>0</v>
      </c>
      <c r="I113" s="40">
        <f>ROUND(G113*H113,P4)</f>
        <v>0</v>
      </c>
      <c r="J113" s="38" t="s">
        <v>61</v>
      </c>
      <c r="O113" s="41">
        <f>I113*0.21</f>
        <v>0</v>
      </c>
      <c r="P113">
        <v>3</v>
      </c>
    </row>
    <row r="114">
      <c r="A114" s="35" t="s">
        <v>62</v>
      </c>
      <c r="B114" s="42"/>
      <c r="C114" s="43"/>
      <c r="D114" s="43"/>
      <c r="E114" s="37" t="s">
        <v>357</v>
      </c>
      <c r="F114" s="43"/>
      <c r="G114" s="43"/>
      <c r="H114" s="43"/>
      <c r="I114" s="43"/>
      <c r="J114" s="45"/>
    </row>
    <row r="115">
      <c r="A115" s="35" t="s">
        <v>106</v>
      </c>
      <c r="B115" s="42"/>
      <c r="C115" s="43"/>
      <c r="D115" s="43"/>
      <c r="E115" s="49" t="s">
        <v>358</v>
      </c>
      <c r="F115" s="43"/>
      <c r="G115" s="43"/>
      <c r="H115" s="43"/>
      <c r="I115" s="43"/>
      <c r="J115" s="45"/>
    </row>
    <row r="116" ht="409.5">
      <c r="A116" s="35" t="s">
        <v>63</v>
      </c>
      <c r="B116" s="42"/>
      <c r="C116" s="43"/>
      <c r="D116" s="43"/>
      <c r="E116" s="37" t="s">
        <v>359</v>
      </c>
      <c r="F116" s="43"/>
      <c r="G116" s="43"/>
      <c r="H116" s="43"/>
      <c r="I116" s="43"/>
      <c r="J116" s="45"/>
    </row>
    <row r="117">
      <c r="A117" s="35" t="s">
        <v>56</v>
      </c>
      <c r="B117" s="35">
        <v>28</v>
      </c>
      <c r="C117" s="36" t="s">
        <v>360</v>
      </c>
      <c r="D117" s="35" t="s">
        <v>58</v>
      </c>
      <c r="E117" s="37" t="s">
        <v>361</v>
      </c>
      <c r="F117" s="38" t="s">
        <v>115</v>
      </c>
      <c r="G117" s="39">
        <v>0.80000000000000004</v>
      </c>
      <c r="H117" s="40">
        <v>0</v>
      </c>
      <c r="I117" s="40">
        <f>ROUND(G117*H117,P4)</f>
        <v>0</v>
      </c>
      <c r="J117" s="38" t="s">
        <v>61</v>
      </c>
      <c r="O117" s="41">
        <f>I117*0.21</f>
        <v>0</v>
      </c>
      <c r="P117">
        <v>3</v>
      </c>
    </row>
    <row r="118">
      <c r="A118" s="35" t="s">
        <v>62</v>
      </c>
      <c r="B118" s="42"/>
      <c r="C118" s="43"/>
      <c r="D118" s="43"/>
      <c r="E118" s="37" t="s">
        <v>362</v>
      </c>
      <c r="F118" s="43"/>
      <c r="G118" s="43"/>
      <c r="H118" s="43"/>
      <c r="I118" s="43"/>
      <c r="J118" s="45"/>
    </row>
    <row r="119">
      <c r="A119" s="35" t="s">
        <v>106</v>
      </c>
      <c r="B119" s="42"/>
      <c r="C119" s="43"/>
      <c r="D119" s="43"/>
      <c r="E119" s="49" t="s">
        <v>363</v>
      </c>
      <c r="F119" s="43"/>
      <c r="G119" s="43"/>
      <c r="H119" s="43"/>
      <c r="I119" s="43"/>
      <c r="J119" s="45"/>
    </row>
    <row r="120" ht="409.5">
      <c r="A120" s="35" t="s">
        <v>63</v>
      </c>
      <c r="B120" s="42"/>
      <c r="C120" s="43"/>
      <c r="D120" s="43"/>
      <c r="E120" s="37" t="s">
        <v>359</v>
      </c>
      <c r="F120" s="43"/>
      <c r="G120" s="43"/>
      <c r="H120" s="43"/>
      <c r="I120" s="43"/>
      <c r="J120" s="45"/>
    </row>
    <row r="121">
      <c r="A121" s="35" t="s">
        <v>56</v>
      </c>
      <c r="B121" s="35">
        <v>29</v>
      </c>
      <c r="C121" s="36" t="s">
        <v>364</v>
      </c>
      <c r="D121" s="35" t="s">
        <v>58</v>
      </c>
      <c r="E121" s="37" t="s">
        <v>365</v>
      </c>
      <c r="F121" s="38" t="s">
        <v>115</v>
      </c>
      <c r="G121" s="39">
        <v>25.739999999999998</v>
      </c>
      <c r="H121" s="40">
        <v>0</v>
      </c>
      <c r="I121" s="40">
        <f>ROUND(G121*H121,P4)</f>
        <v>0</v>
      </c>
      <c r="J121" s="38" t="s">
        <v>61</v>
      </c>
      <c r="O121" s="41">
        <f>I121*0.21</f>
        <v>0</v>
      </c>
      <c r="P121">
        <v>3</v>
      </c>
    </row>
    <row r="122" ht="30">
      <c r="A122" s="35" t="s">
        <v>62</v>
      </c>
      <c r="B122" s="42"/>
      <c r="C122" s="43"/>
      <c r="D122" s="43"/>
      <c r="E122" s="37" t="s">
        <v>366</v>
      </c>
      <c r="F122" s="43"/>
      <c r="G122" s="43"/>
      <c r="H122" s="43"/>
      <c r="I122" s="43"/>
      <c r="J122" s="45"/>
    </row>
    <row r="123">
      <c r="A123" s="35" t="s">
        <v>106</v>
      </c>
      <c r="B123" s="42"/>
      <c r="C123" s="43"/>
      <c r="D123" s="43"/>
      <c r="E123" s="49" t="s">
        <v>367</v>
      </c>
      <c r="F123" s="43"/>
      <c r="G123" s="43"/>
      <c r="H123" s="43"/>
      <c r="I123" s="43"/>
      <c r="J123" s="45"/>
    </row>
    <row r="124" ht="105">
      <c r="A124" s="35" t="s">
        <v>63</v>
      </c>
      <c r="B124" s="42"/>
      <c r="C124" s="43"/>
      <c r="D124" s="43"/>
      <c r="E124" s="37" t="s">
        <v>368</v>
      </c>
      <c r="F124" s="43"/>
      <c r="G124" s="43"/>
      <c r="H124" s="43"/>
      <c r="I124" s="43"/>
      <c r="J124" s="45"/>
    </row>
    <row r="125">
      <c r="A125" s="35" t="s">
        <v>56</v>
      </c>
      <c r="B125" s="35">
        <v>30</v>
      </c>
      <c r="C125" s="36" t="s">
        <v>369</v>
      </c>
      <c r="D125" s="35" t="s">
        <v>58</v>
      </c>
      <c r="E125" s="37" t="s">
        <v>370</v>
      </c>
      <c r="F125" s="38" t="s">
        <v>115</v>
      </c>
      <c r="G125" s="39">
        <v>0.80000000000000004</v>
      </c>
      <c r="H125" s="40">
        <v>0</v>
      </c>
      <c r="I125" s="40">
        <f>ROUND(G125*H125,P4)</f>
        <v>0</v>
      </c>
      <c r="J125" s="38" t="s">
        <v>61</v>
      </c>
      <c r="O125" s="41">
        <f>I125*0.21</f>
        <v>0</v>
      </c>
      <c r="P125">
        <v>3</v>
      </c>
    </row>
    <row r="126">
      <c r="A126" s="35" t="s">
        <v>62</v>
      </c>
      <c r="B126" s="42"/>
      <c r="C126" s="43"/>
      <c r="D126" s="43"/>
      <c r="E126" s="37" t="s">
        <v>371</v>
      </c>
      <c r="F126" s="43"/>
      <c r="G126" s="43"/>
      <c r="H126" s="43"/>
      <c r="I126" s="43"/>
      <c r="J126" s="45"/>
    </row>
    <row r="127">
      <c r="A127" s="35" t="s">
        <v>106</v>
      </c>
      <c r="B127" s="42"/>
      <c r="C127" s="43"/>
      <c r="D127" s="43"/>
      <c r="E127" s="49" t="s">
        <v>363</v>
      </c>
      <c r="F127" s="43"/>
      <c r="G127" s="43"/>
      <c r="H127" s="43"/>
      <c r="I127" s="43"/>
      <c r="J127" s="45"/>
    </row>
    <row r="128" ht="150">
      <c r="A128" s="35" t="s">
        <v>63</v>
      </c>
      <c r="B128" s="42"/>
      <c r="C128" s="43"/>
      <c r="D128" s="43"/>
      <c r="E128" s="37" t="s">
        <v>372</v>
      </c>
      <c r="F128" s="43"/>
      <c r="G128" s="43"/>
      <c r="H128" s="43"/>
      <c r="I128" s="43"/>
      <c r="J128" s="45"/>
    </row>
    <row r="129">
      <c r="A129" s="29" t="s">
        <v>53</v>
      </c>
      <c r="B129" s="30"/>
      <c r="C129" s="31" t="s">
        <v>160</v>
      </c>
      <c r="D129" s="32"/>
      <c r="E129" s="29" t="s">
        <v>161</v>
      </c>
      <c r="F129" s="32"/>
      <c r="G129" s="32"/>
      <c r="H129" s="32"/>
      <c r="I129" s="33">
        <f>SUMIFS(I130:I172,A130:A172,"P")</f>
        <v>0</v>
      </c>
      <c r="J129" s="34"/>
    </row>
    <row r="130">
      <c r="A130" s="35" t="s">
        <v>56</v>
      </c>
      <c r="B130" s="35">
        <v>31</v>
      </c>
      <c r="C130" s="36" t="s">
        <v>167</v>
      </c>
      <c r="D130" s="35" t="s">
        <v>58</v>
      </c>
      <c r="E130" s="37" t="s">
        <v>168</v>
      </c>
      <c r="F130" s="38" t="s">
        <v>115</v>
      </c>
      <c r="G130" s="39">
        <v>90.5</v>
      </c>
      <c r="H130" s="40">
        <v>0</v>
      </c>
      <c r="I130" s="40">
        <f>ROUND(G130*H130,P4)</f>
        <v>0</v>
      </c>
      <c r="J130" s="38" t="s">
        <v>61</v>
      </c>
      <c r="O130" s="41">
        <f>I130*0.21</f>
        <v>0</v>
      </c>
      <c r="P130">
        <v>3</v>
      </c>
    </row>
    <row r="131">
      <c r="A131" s="35" t="s">
        <v>62</v>
      </c>
      <c r="B131" s="42"/>
      <c r="C131" s="43"/>
      <c r="D131" s="43"/>
      <c r="E131" s="37" t="s">
        <v>373</v>
      </c>
      <c r="F131" s="43"/>
      <c r="G131" s="43"/>
      <c r="H131" s="43"/>
      <c r="I131" s="43"/>
      <c r="J131" s="45"/>
    </row>
    <row r="132">
      <c r="A132" s="35" t="s">
        <v>106</v>
      </c>
      <c r="B132" s="42"/>
      <c r="C132" s="43"/>
      <c r="D132" s="43"/>
      <c r="E132" s="49" t="s">
        <v>374</v>
      </c>
      <c r="F132" s="43"/>
      <c r="G132" s="43"/>
      <c r="H132" s="43"/>
      <c r="I132" s="43"/>
      <c r="J132" s="45"/>
    </row>
    <row r="133" ht="90">
      <c r="A133" s="35" t="s">
        <v>63</v>
      </c>
      <c r="B133" s="42"/>
      <c r="C133" s="43"/>
      <c r="D133" s="43"/>
      <c r="E133" s="37" t="s">
        <v>171</v>
      </c>
      <c r="F133" s="43"/>
      <c r="G133" s="43"/>
      <c r="H133" s="43"/>
      <c r="I133" s="43"/>
      <c r="J133" s="45"/>
    </row>
    <row r="134">
      <c r="A134" s="35" t="s">
        <v>56</v>
      </c>
      <c r="B134" s="35">
        <v>32</v>
      </c>
      <c r="C134" s="36" t="s">
        <v>173</v>
      </c>
      <c r="D134" s="35" t="s">
        <v>58</v>
      </c>
      <c r="E134" s="37" t="s">
        <v>174</v>
      </c>
      <c r="F134" s="38" t="s">
        <v>115</v>
      </c>
      <c r="G134" s="39">
        <v>0.92500000000000004</v>
      </c>
      <c r="H134" s="40">
        <v>0</v>
      </c>
      <c r="I134" s="40">
        <f>ROUND(G134*H134,P4)</f>
        <v>0</v>
      </c>
      <c r="J134" s="38" t="s">
        <v>61</v>
      </c>
      <c r="O134" s="41">
        <f>I134*0.21</f>
        <v>0</v>
      </c>
      <c r="P134">
        <v>3</v>
      </c>
    </row>
    <row r="135" ht="60">
      <c r="A135" s="35" t="s">
        <v>62</v>
      </c>
      <c r="B135" s="42"/>
      <c r="C135" s="43"/>
      <c r="D135" s="43"/>
      <c r="E135" s="37" t="s">
        <v>375</v>
      </c>
      <c r="F135" s="43"/>
      <c r="G135" s="43"/>
      <c r="H135" s="43"/>
      <c r="I135" s="43"/>
      <c r="J135" s="45"/>
    </row>
    <row r="136">
      <c r="A136" s="35" t="s">
        <v>106</v>
      </c>
      <c r="B136" s="42"/>
      <c r="C136" s="43"/>
      <c r="D136" s="43"/>
      <c r="E136" s="49" t="s">
        <v>376</v>
      </c>
      <c r="F136" s="43"/>
      <c r="G136" s="43"/>
      <c r="H136" s="43"/>
      <c r="I136" s="43"/>
      <c r="J136" s="45"/>
    </row>
    <row r="137" ht="150">
      <c r="A137" s="35" t="s">
        <v>63</v>
      </c>
      <c r="B137" s="42"/>
      <c r="C137" s="43"/>
      <c r="D137" s="43"/>
      <c r="E137" s="37" t="s">
        <v>177</v>
      </c>
      <c r="F137" s="43"/>
      <c r="G137" s="43"/>
      <c r="H137" s="43"/>
      <c r="I137" s="43"/>
      <c r="J137" s="45"/>
    </row>
    <row r="138">
      <c r="A138" s="35" t="s">
        <v>56</v>
      </c>
      <c r="B138" s="35">
        <v>33</v>
      </c>
      <c r="C138" s="36" t="s">
        <v>377</v>
      </c>
      <c r="D138" s="35" t="s">
        <v>58</v>
      </c>
      <c r="E138" s="37" t="s">
        <v>378</v>
      </c>
      <c r="F138" s="38" t="s">
        <v>115</v>
      </c>
      <c r="G138" s="39">
        <v>1308.51</v>
      </c>
      <c r="H138" s="40">
        <v>0</v>
      </c>
      <c r="I138" s="40">
        <f>ROUND(G138*H138,P4)</f>
        <v>0</v>
      </c>
      <c r="J138" s="38" t="s">
        <v>61</v>
      </c>
      <c r="O138" s="41">
        <f>I138*0.21</f>
        <v>0</v>
      </c>
      <c r="P138">
        <v>3</v>
      </c>
    </row>
    <row r="139" ht="195">
      <c r="A139" s="35" t="s">
        <v>62</v>
      </c>
      <c r="B139" s="42"/>
      <c r="C139" s="43"/>
      <c r="D139" s="43"/>
      <c r="E139" s="37" t="s">
        <v>379</v>
      </c>
      <c r="F139" s="43"/>
      <c r="G139" s="43"/>
      <c r="H139" s="43"/>
      <c r="I139" s="43"/>
      <c r="J139" s="45"/>
    </row>
    <row r="140">
      <c r="A140" s="35" t="s">
        <v>106</v>
      </c>
      <c r="B140" s="42"/>
      <c r="C140" s="43"/>
      <c r="D140" s="43"/>
      <c r="E140" s="49" t="s">
        <v>380</v>
      </c>
      <c r="F140" s="43"/>
      <c r="G140" s="43"/>
      <c r="H140" s="43"/>
      <c r="I140" s="43"/>
      <c r="J140" s="45"/>
    </row>
    <row r="141" ht="120">
      <c r="A141" s="35" t="s">
        <v>63</v>
      </c>
      <c r="B141" s="42"/>
      <c r="C141" s="43"/>
      <c r="D141" s="43"/>
      <c r="E141" s="37" t="s">
        <v>381</v>
      </c>
      <c r="F141" s="43"/>
      <c r="G141" s="43"/>
      <c r="H141" s="43"/>
      <c r="I141" s="43"/>
      <c r="J141" s="45"/>
    </row>
    <row r="142">
      <c r="A142" s="35" t="s">
        <v>56</v>
      </c>
      <c r="B142" s="35">
        <v>34</v>
      </c>
      <c r="C142" s="36" t="s">
        <v>178</v>
      </c>
      <c r="D142" s="35" t="s">
        <v>58</v>
      </c>
      <c r="E142" s="37" t="s">
        <v>179</v>
      </c>
      <c r="F142" s="38" t="s">
        <v>115</v>
      </c>
      <c r="G142" s="39">
        <v>30.399999999999999</v>
      </c>
      <c r="H142" s="40">
        <v>0</v>
      </c>
      <c r="I142" s="40">
        <f>ROUND(G142*H142,P4)</f>
        <v>0</v>
      </c>
      <c r="J142" s="38" t="s">
        <v>61</v>
      </c>
      <c r="O142" s="41">
        <f>I142*0.21</f>
        <v>0</v>
      </c>
      <c r="P142">
        <v>3</v>
      </c>
    </row>
    <row r="143" ht="60">
      <c r="A143" s="35" t="s">
        <v>62</v>
      </c>
      <c r="B143" s="42"/>
      <c r="C143" s="43"/>
      <c r="D143" s="43"/>
      <c r="E143" s="37" t="s">
        <v>382</v>
      </c>
      <c r="F143" s="43"/>
      <c r="G143" s="43"/>
      <c r="H143" s="43"/>
      <c r="I143" s="43"/>
      <c r="J143" s="45"/>
    </row>
    <row r="144">
      <c r="A144" s="35" t="s">
        <v>106</v>
      </c>
      <c r="B144" s="42"/>
      <c r="C144" s="43"/>
      <c r="D144" s="43"/>
      <c r="E144" s="49" t="s">
        <v>303</v>
      </c>
      <c r="F144" s="43"/>
      <c r="G144" s="43"/>
      <c r="H144" s="43"/>
      <c r="I144" s="43"/>
      <c r="J144" s="45"/>
    </row>
    <row r="145" ht="120">
      <c r="A145" s="35" t="s">
        <v>63</v>
      </c>
      <c r="B145" s="42"/>
      <c r="C145" s="43"/>
      <c r="D145" s="43"/>
      <c r="E145" s="37" t="s">
        <v>181</v>
      </c>
      <c r="F145" s="43"/>
      <c r="G145" s="43"/>
      <c r="H145" s="43"/>
      <c r="I145" s="43"/>
      <c r="J145" s="45"/>
    </row>
    <row r="146">
      <c r="A146" s="35" t="s">
        <v>56</v>
      </c>
      <c r="B146" s="35">
        <v>35</v>
      </c>
      <c r="C146" s="36" t="s">
        <v>187</v>
      </c>
      <c r="D146" s="35"/>
      <c r="E146" s="37" t="s">
        <v>188</v>
      </c>
      <c r="F146" s="38" t="s">
        <v>150</v>
      </c>
      <c r="G146" s="39">
        <v>6231</v>
      </c>
      <c r="H146" s="40">
        <v>0</v>
      </c>
      <c r="I146" s="40">
        <f>ROUND(G146*H146,P4)</f>
        <v>0</v>
      </c>
      <c r="J146" s="38" t="s">
        <v>61</v>
      </c>
      <c r="O146" s="41">
        <f>I146*0.21</f>
        <v>0</v>
      </c>
      <c r="P146">
        <v>3</v>
      </c>
    </row>
    <row r="147">
      <c r="A147" s="35" t="s">
        <v>62</v>
      </c>
      <c r="B147" s="42"/>
      <c r="C147" s="43"/>
      <c r="D147" s="43"/>
      <c r="E147" s="37" t="s">
        <v>189</v>
      </c>
      <c r="F147" s="43"/>
      <c r="G147" s="43"/>
      <c r="H147" s="43"/>
      <c r="I147" s="43"/>
      <c r="J147" s="45"/>
    </row>
    <row r="148">
      <c r="A148" s="35" t="s">
        <v>106</v>
      </c>
      <c r="B148" s="42"/>
      <c r="C148" s="43"/>
      <c r="D148" s="43"/>
      <c r="E148" s="49" t="s">
        <v>383</v>
      </c>
      <c r="F148" s="43"/>
      <c r="G148" s="43"/>
      <c r="H148" s="43"/>
      <c r="I148" s="43"/>
      <c r="J148" s="45"/>
    </row>
    <row r="149" ht="120">
      <c r="A149" s="35" t="s">
        <v>63</v>
      </c>
      <c r="B149" s="42"/>
      <c r="C149" s="43"/>
      <c r="D149" s="43"/>
      <c r="E149" s="37" t="s">
        <v>186</v>
      </c>
      <c r="F149" s="43"/>
      <c r="G149" s="43"/>
      <c r="H149" s="43"/>
      <c r="I149" s="43"/>
      <c r="J149" s="45"/>
    </row>
    <row r="150">
      <c r="A150" s="35" t="s">
        <v>56</v>
      </c>
      <c r="B150" s="35">
        <v>36</v>
      </c>
      <c r="C150" s="36" t="s">
        <v>191</v>
      </c>
      <c r="D150" s="35"/>
      <c r="E150" s="37" t="s">
        <v>192</v>
      </c>
      <c r="F150" s="38" t="s">
        <v>150</v>
      </c>
      <c r="G150" s="39">
        <v>334</v>
      </c>
      <c r="H150" s="40">
        <v>0</v>
      </c>
      <c r="I150" s="40">
        <f>ROUND(G150*H150,P4)</f>
        <v>0</v>
      </c>
      <c r="J150" s="38" t="s">
        <v>61</v>
      </c>
      <c r="O150" s="41">
        <f>I150*0.21</f>
        <v>0</v>
      </c>
      <c r="P150">
        <v>3</v>
      </c>
    </row>
    <row r="151">
      <c r="A151" s="35" t="s">
        <v>62</v>
      </c>
      <c r="B151" s="42"/>
      <c r="C151" s="43"/>
      <c r="D151" s="43"/>
      <c r="E151" s="37" t="s">
        <v>193</v>
      </c>
      <c r="F151" s="43"/>
      <c r="G151" s="43"/>
      <c r="H151" s="43"/>
      <c r="I151" s="43"/>
      <c r="J151" s="45"/>
    </row>
    <row r="152">
      <c r="A152" s="35" t="s">
        <v>106</v>
      </c>
      <c r="B152" s="42"/>
      <c r="C152" s="43"/>
      <c r="D152" s="43"/>
      <c r="E152" s="49" t="s">
        <v>384</v>
      </c>
      <c r="F152" s="43"/>
      <c r="G152" s="43"/>
      <c r="H152" s="43"/>
      <c r="I152" s="43"/>
      <c r="J152" s="45"/>
    </row>
    <row r="153" ht="120">
      <c r="A153" s="35" t="s">
        <v>63</v>
      </c>
      <c r="B153" s="42"/>
      <c r="C153" s="43"/>
      <c r="D153" s="43"/>
      <c r="E153" s="37" t="s">
        <v>186</v>
      </c>
      <c r="F153" s="43"/>
      <c r="G153" s="43"/>
      <c r="H153" s="43"/>
      <c r="I153" s="43"/>
      <c r="J153" s="45"/>
    </row>
    <row r="154">
      <c r="A154" s="35" t="s">
        <v>56</v>
      </c>
      <c r="B154" s="35">
        <v>37</v>
      </c>
      <c r="C154" s="36" t="s">
        <v>385</v>
      </c>
      <c r="D154" s="35" t="s">
        <v>58</v>
      </c>
      <c r="E154" s="37" t="s">
        <v>386</v>
      </c>
      <c r="F154" s="38" t="s">
        <v>150</v>
      </c>
      <c r="G154" s="39">
        <v>6565</v>
      </c>
      <c r="H154" s="40">
        <v>0</v>
      </c>
      <c r="I154" s="40">
        <f>ROUND(G154*H154,P4)</f>
        <v>0</v>
      </c>
      <c r="J154" s="38" t="s">
        <v>61</v>
      </c>
      <c r="O154" s="41">
        <f>I154*0.21</f>
        <v>0</v>
      </c>
      <c r="P154">
        <v>3</v>
      </c>
    </row>
    <row r="155">
      <c r="A155" s="35" t="s">
        <v>62</v>
      </c>
      <c r="B155" s="42"/>
      <c r="C155" s="43"/>
      <c r="D155" s="43"/>
      <c r="E155" s="37" t="s">
        <v>387</v>
      </c>
      <c r="F155" s="43"/>
      <c r="G155" s="43"/>
      <c r="H155" s="43"/>
      <c r="I155" s="43"/>
      <c r="J155" s="45"/>
    </row>
    <row r="156" ht="45">
      <c r="A156" s="35" t="s">
        <v>106</v>
      </c>
      <c r="B156" s="42"/>
      <c r="C156" s="43"/>
      <c r="D156" s="43"/>
      <c r="E156" s="49" t="s">
        <v>388</v>
      </c>
      <c r="F156" s="43"/>
      <c r="G156" s="43"/>
      <c r="H156" s="43"/>
      <c r="I156" s="43"/>
      <c r="J156" s="45"/>
    </row>
    <row r="157" ht="195">
      <c r="A157" s="35" t="s">
        <v>63</v>
      </c>
      <c r="B157" s="42"/>
      <c r="C157" s="43"/>
      <c r="D157" s="43"/>
      <c r="E157" s="37" t="s">
        <v>203</v>
      </c>
      <c r="F157" s="43"/>
      <c r="G157" s="43"/>
      <c r="H157" s="43"/>
      <c r="I157" s="43"/>
      <c r="J157" s="45"/>
    </row>
    <row r="158">
      <c r="A158" s="35" t="s">
        <v>56</v>
      </c>
      <c r="B158" s="35">
        <v>38</v>
      </c>
      <c r="C158" s="36" t="s">
        <v>204</v>
      </c>
      <c r="D158" s="35" t="s">
        <v>58</v>
      </c>
      <c r="E158" s="37" t="s">
        <v>205</v>
      </c>
      <c r="F158" s="38" t="s">
        <v>150</v>
      </c>
      <c r="G158" s="39">
        <v>6296.8100000000004</v>
      </c>
      <c r="H158" s="40">
        <v>0</v>
      </c>
      <c r="I158" s="40">
        <f>ROUND(G158*H158,P4)</f>
        <v>0</v>
      </c>
      <c r="J158" s="38" t="s">
        <v>61</v>
      </c>
      <c r="O158" s="41">
        <f>I158*0.21</f>
        <v>0</v>
      </c>
      <c r="P158">
        <v>3</v>
      </c>
    </row>
    <row r="159">
      <c r="A159" s="35" t="s">
        <v>62</v>
      </c>
      <c r="B159" s="42"/>
      <c r="C159" s="43"/>
      <c r="D159" s="43"/>
      <c r="E159" s="37" t="s">
        <v>206</v>
      </c>
      <c r="F159" s="43"/>
      <c r="G159" s="43"/>
      <c r="H159" s="43"/>
      <c r="I159" s="43"/>
      <c r="J159" s="45"/>
    </row>
    <row r="160" ht="45">
      <c r="A160" s="35" t="s">
        <v>106</v>
      </c>
      <c r="B160" s="42"/>
      <c r="C160" s="43"/>
      <c r="D160" s="43"/>
      <c r="E160" s="49" t="s">
        <v>389</v>
      </c>
      <c r="F160" s="43"/>
      <c r="G160" s="43"/>
      <c r="H160" s="43"/>
      <c r="I160" s="43"/>
      <c r="J160" s="45"/>
    </row>
    <row r="161" ht="195">
      <c r="A161" s="35" t="s">
        <v>63</v>
      </c>
      <c r="B161" s="42"/>
      <c r="C161" s="43"/>
      <c r="D161" s="43"/>
      <c r="E161" s="37" t="s">
        <v>203</v>
      </c>
      <c r="F161" s="43"/>
      <c r="G161" s="43"/>
      <c r="H161" s="43"/>
      <c r="I161" s="43"/>
      <c r="J161" s="45"/>
    </row>
    <row r="162">
      <c r="A162" s="35" t="s">
        <v>56</v>
      </c>
      <c r="B162" s="35">
        <v>39</v>
      </c>
      <c r="C162" s="36" t="s">
        <v>390</v>
      </c>
      <c r="D162" s="35" t="s">
        <v>58</v>
      </c>
      <c r="E162" s="37" t="s">
        <v>391</v>
      </c>
      <c r="F162" s="38" t="s">
        <v>150</v>
      </c>
      <c r="G162" s="39">
        <v>3.7999999999999998</v>
      </c>
      <c r="H162" s="40">
        <v>0</v>
      </c>
      <c r="I162" s="40">
        <f>ROUND(G162*H162,P4)</f>
        <v>0</v>
      </c>
      <c r="J162" s="38" t="s">
        <v>61</v>
      </c>
      <c r="O162" s="41">
        <f>I162*0.21</f>
        <v>0</v>
      </c>
      <c r="P162">
        <v>3</v>
      </c>
    </row>
    <row r="163" ht="45">
      <c r="A163" s="35" t="s">
        <v>62</v>
      </c>
      <c r="B163" s="42"/>
      <c r="C163" s="43"/>
      <c r="D163" s="43"/>
      <c r="E163" s="37" t="s">
        <v>392</v>
      </c>
      <c r="F163" s="43"/>
      <c r="G163" s="43"/>
      <c r="H163" s="43"/>
      <c r="I163" s="43"/>
      <c r="J163" s="45"/>
    </row>
    <row r="164" ht="225">
      <c r="A164" s="35" t="s">
        <v>63</v>
      </c>
      <c r="B164" s="42"/>
      <c r="C164" s="43"/>
      <c r="D164" s="43"/>
      <c r="E164" s="37" t="s">
        <v>393</v>
      </c>
      <c r="F164" s="43"/>
      <c r="G164" s="43"/>
      <c r="H164" s="43"/>
      <c r="I164" s="43"/>
      <c r="J164" s="45"/>
    </row>
    <row r="165">
      <c r="A165" s="35" t="s">
        <v>56</v>
      </c>
      <c r="B165" s="35">
        <v>40</v>
      </c>
      <c r="C165" s="36" t="s">
        <v>394</v>
      </c>
      <c r="D165" s="35" t="s">
        <v>58</v>
      </c>
      <c r="E165" s="37" t="s">
        <v>395</v>
      </c>
      <c r="F165" s="38" t="s">
        <v>150</v>
      </c>
      <c r="G165" s="39">
        <v>30.5</v>
      </c>
      <c r="H165" s="40">
        <v>0</v>
      </c>
      <c r="I165" s="40">
        <f>ROUND(G165*H165,P4)</f>
        <v>0</v>
      </c>
      <c r="J165" s="38" t="s">
        <v>61</v>
      </c>
      <c r="O165" s="41">
        <f>I165*0.21</f>
        <v>0</v>
      </c>
      <c r="P165">
        <v>3</v>
      </c>
    </row>
    <row r="166">
      <c r="A166" s="35" t="s">
        <v>62</v>
      </c>
      <c r="B166" s="42"/>
      <c r="C166" s="43"/>
      <c r="D166" s="43"/>
      <c r="E166" s="37" t="s">
        <v>396</v>
      </c>
      <c r="F166" s="43"/>
      <c r="G166" s="43"/>
      <c r="H166" s="43"/>
      <c r="I166" s="43"/>
      <c r="J166" s="45"/>
    </row>
    <row r="167">
      <c r="A167" s="35" t="s">
        <v>106</v>
      </c>
      <c r="B167" s="42"/>
      <c r="C167" s="43"/>
      <c r="D167" s="43"/>
      <c r="E167" s="49" t="s">
        <v>397</v>
      </c>
      <c r="F167" s="43"/>
      <c r="G167" s="43"/>
      <c r="H167" s="43"/>
      <c r="I167" s="43"/>
      <c r="J167" s="45"/>
    </row>
    <row r="168" ht="165">
      <c r="A168" s="35" t="s">
        <v>63</v>
      </c>
      <c r="B168" s="42"/>
      <c r="C168" s="43"/>
      <c r="D168" s="43"/>
      <c r="E168" s="37" t="s">
        <v>398</v>
      </c>
      <c r="F168" s="43"/>
      <c r="G168" s="43"/>
      <c r="H168" s="43"/>
      <c r="I168" s="43"/>
      <c r="J168" s="45"/>
    </row>
    <row r="169">
      <c r="A169" s="35" t="s">
        <v>56</v>
      </c>
      <c r="B169" s="35">
        <v>41</v>
      </c>
      <c r="C169" s="36" t="s">
        <v>212</v>
      </c>
      <c r="D169" s="35" t="s">
        <v>58</v>
      </c>
      <c r="E169" s="37" t="s">
        <v>213</v>
      </c>
      <c r="F169" s="38" t="s">
        <v>129</v>
      </c>
      <c r="G169" s="39">
        <v>148</v>
      </c>
      <c r="H169" s="40">
        <v>0</v>
      </c>
      <c r="I169" s="40">
        <f>ROUND(G169*H169,P4)</f>
        <v>0</v>
      </c>
      <c r="J169" s="38" t="s">
        <v>61</v>
      </c>
      <c r="O169" s="41">
        <f>I169*0.21</f>
        <v>0</v>
      </c>
      <c r="P169">
        <v>3</v>
      </c>
    </row>
    <row r="170" ht="30">
      <c r="A170" s="35" t="s">
        <v>62</v>
      </c>
      <c r="B170" s="42"/>
      <c r="C170" s="43"/>
      <c r="D170" s="43"/>
      <c r="E170" s="37" t="s">
        <v>214</v>
      </c>
      <c r="F170" s="43"/>
      <c r="G170" s="43"/>
      <c r="H170" s="43"/>
      <c r="I170" s="43"/>
      <c r="J170" s="45"/>
    </row>
    <row r="171">
      <c r="A171" s="35" t="s">
        <v>106</v>
      </c>
      <c r="B171" s="42"/>
      <c r="C171" s="43"/>
      <c r="D171" s="43"/>
      <c r="E171" s="49" t="s">
        <v>399</v>
      </c>
      <c r="F171" s="43"/>
      <c r="G171" s="43"/>
      <c r="H171" s="43"/>
      <c r="I171" s="43"/>
      <c r="J171" s="45"/>
    </row>
    <row r="172" ht="75">
      <c r="A172" s="35" t="s">
        <v>63</v>
      </c>
      <c r="B172" s="42"/>
      <c r="C172" s="43"/>
      <c r="D172" s="43"/>
      <c r="E172" s="37" t="s">
        <v>216</v>
      </c>
      <c r="F172" s="43"/>
      <c r="G172" s="43"/>
      <c r="H172" s="43"/>
      <c r="I172" s="43"/>
      <c r="J172" s="45"/>
    </row>
    <row r="173">
      <c r="A173" s="29" t="s">
        <v>53</v>
      </c>
      <c r="B173" s="30"/>
      <c r="C173" s="31" t="s">
        <v>217</v>
      </c>
      <c r="D173" s="32"/>
      <c r="E173" s="29" t="s">
        <v>218</v>
      </c>
      <c r="F173" s="32"/>
      <c r="G173" s="32"/>
      <c r="H173" s="32"/>
      <c r="I173" s="33">
        <f>SUMIFS(I174:I193,A174:A193,"P")</f>
        <v>0</v>
      </c>
      <c r="J173" s="34"/>
    </row>
    <row r="174">
      <c r="A174" s="35" t="s">
        <v>56</v>
      </c>
      <c r="B174" s="35">
        <v>42</v>
      </c>
      <c r="C174" s="36" t="s">
        <v>400</v>
      </c>
      <c r="D174" s="35" t="s">
        <v>58</v>
      </c>
      <c r="E174" s="37" t="s">
        <v>401</v>
      </c>
      <c r="F174" s="38" t="s">
        <v>129</v>
      </c>
      <c r="G174" s="39">
        <v>5</v>
      </c>
      <c r="H174" s="40">
        <v>0</v>
      </c>
      <c r="I174" s="40">
        <f>ROUND(G174*H174,P4)</f>
        <v>0</v>
      </c>
      <c r="J174" s="38" t="s">
        <v>61</v>
      </c>
      <c r="O174" s="41">
        <f>I174*0.21</f>
        <v>0</v>
      </c>
      <c r="P174">
        <v>3</v>
      </c>
    </row>
    <row r="175">
      <c r="A175" s="35" t="s">
        <v>62</v>
      </c>
      <c r="B175" s="42"/>
      <c r="C175" s="43"/>
      <c r="D175" s="43"/>
      <c r="E175" s="37" t="s">
        <v>402</v>
      </c>
      <c r="F175" s="43"/>
      <c r="G175" s="43"/>
      <c r="H175" s="43"/>
      <c r="I175" s="43"/>
      <c r="J175" s="45"/>
    </row>
    <row r="176">
      <c r="A176" s="35" t="s">
        <v>106</v>
      </c>
      <c r="B176" s="42"/>
      <c r="C176" s="43"/>
      <c r="D176" s="43"/>
      <c r="E176" s="49" t="s">
        <v>403</v>
      </c>
      <c r="F176" s="43"/>
      <c r="G176" s="43"/>
      <c r="H176" s="43"/>
      <c r="I176" s="43"/>
      <c r="J176" s="45"/>
    </row>
    <row r="177" ht="330">
      <c r="A177" s="35" t="s">
        <v>63</v>
      </c>
      <c r="B177" s="42"/>
      <c r="C177" s="43"/>
      <c r="D177" s="43"/>
      <c r="E177" s="37" t="s">
        <v>404</v>
      </c>
      <c r="F177" s="43"/>
      <c r="G177" s="43"/>
      <c r="H177" s="43"/>
      <c r="I177" s="43"/>
      <c r="J177" s="45"/>
    </row>
    <row r="178">
      <c r="A178" s="35" t="s">
        <v>56</v>
      </c>
      <c r="B178" s="35">
        <v>43</v>
      </c>
      <c r="C178" s="36" t="s">
        <v>405</v>
      </c>
      <c r="D178" s="35"/>
      <c r="E178" s="37" t="s">
        <v>406</v>
      </c>
      <c r="F178" s="38" t="s">
        <v>94</v>
      </c>
      <c r="G178" s="39">
        <v>1</v>
      </c>
      <c r="H178" s="40">
        <v>0</v>
      </c>
      <c r="I178" s="40">
        <f>ROUND(G178*H178,P4)</f>
        <v>0</v>
      </c>
      <c r="J178" s="38" t="s">
        <v>61</v>
      </c>
      <c r="O178" s="41">
        <f>I178*0.21</f>
        <v>0</v>
      </c>
      <c r="P178">
        <v>3</v>
      </c>
    </row>
    <row r="179" ht="30">
      <c r="A179" s="35" t="s">
        <v>62</v>
      </c>
      <c r="B179" s="42"/>
      <c r="C179" s="43"/>
      <c r="D179" s="43"/>
      <c r="E179" s="37" t="s">
        <v>407</v>
      </c>
      <c r="F179" s="43"/>
      <c r="G179" s="43"/>
      <c r="H179" s="43"/>
      <c r="I179" s="43"/>
      <c r="J179" s="45"/>
    </row>
    <row r="180" ht="409.5">
      <c r="A180" s="35" t="s">
        <v>63</v>
      </c>
      <c r="B180" s="42"/>
      <c r="C180" s="43"/>
      <c r="D180" s="43"/>
      <c r="E180" s="37" t="s">
        <v>408</v>
      </c>
      <c r="F180" s="43"/>
      <c r="G180" s="43"/>
      <c r="H180" s="43"/>
      <c r="I180" s="43"/>
      <c r="J180" s="45"/>
    </row>
    <row r="181">
      <c r="A181" s="35" t="s">
        <v>56</v>
      </c>
      <c r="B181" s="35">
        <v>44</v>
      </c>
      <c r="C181" s="36" t="s">
        <v>409</v>
      </c>
      <c r="D181" s="35" t="s">
        <v>58</v>
      </c>
      <c r="E181" s="37" t="s">
        <v>410</v>
      </c>
      <c r="F181" s="38" t="s">
        <v>94</v>
      </c>
      <c r="G181" s="39">
        <v>1</v>
      </c>
      <c r="H181" s="40">
        <v>0</v>
      </c>
      <c r="I181" s="40">
        <f>ROUND(G181*H181,P4)</f>
        <v>0</v>
      </c>
      <c r="J181" s="38" t="s">
        <v>61</v>
      </c>
      <c r="O181" s="41">
        <f>I181*0.21</f>
        <v>0</v>
      </c>
      <c r="P181">
        <v>3</v>
      </c>
    </row>
    <row r="182" ht="75">
      <c r="A182" s="35" t="s">
        <v>62</v>
      </c>
      <c r="B182" s="42"/>
      <c r="C182" s="43"/>
      <c r="D182" s="43"/>
      <c r="E182" s="37" t="s">
        <v>411</v>
      </c>
      <c r="F182" s="43"/>
      <c r="G182" s="43"/>
      <c r="H182" s="43"/>
      <c r="I182" s="43"/>
      <c r="J182" s="45"/>
    </row>
    <row r="183" ht="120">
      <c r="A183" s="35" t="s">
        <v>63</v>
      </c>
      <c r="B183" s="42"/>
      <c r="C183" s="43"/>
      <c r="D183" s="43"/>
      <c r="E183" s="37" t="s">
        <v>412</v>
      </c>
      <c r="F183" s="43"/>
      <c r="G183" s="43"/>
      <c r="H183" s="43"/>
      <c r="I183" s="43"/>
      <c r="J183" s="45"/>
    </row>
    <row r="184">
      <c r="A184" s="35" t="s">
        <v>56</v>
      </c>
      <c r="B184" s="35">
        <v>45</v>
      </c>
      <c r="C184" s="36" t="s">
        <v>413</v>
      </c>
      <c r="D184" s="35" t="s">
        <v>58</v>
      </c>
      <c r="E184" s="37" t="s">
        <v>414</v>
      </c>
      <c r="F184" s="38" t="s">
        <v>94</v>
      </c>
      <c r="G184" s="39">
        <v>2</v>
      </c>
      <c r="H184" s="40">
        <v>0</v>
      </c>
      <c r="I184" s="40">
        <f>ROUND(G184*H184,P4)</f>
        <v>0</v>
      </c>
      <c r="J184" s="38" t="s">
        <v>61</v>
      </c>
      <c r="O184" s="41">
        <f>I184*0.21</f>
        <v>0</v>
      </c>
      <c r="P184">
        <v>3</v>
      </c>
    </row>
    <row r="185">
      <c r="A185" s="35" t="s">
        <v>62</v>
      </c>
      <c r="B185" s="42"/>
      <c r="C185" s="43"/>
      <c r="D185" s="43"/>
      <c r="E185" s="37" t="s">
        <v>415</v>
      </c>
      <c r="F185" s="43"/>
      <c r="G185" s="43"/>
      <c r="H185" s="43"/>
      <c r="I185" s="43"/>
      <c r="J185" s="45"/>
    </row>
    <row r="186" ht="60">
      <c r="A186" s="35" t="s">
        <v>63</v>
      </c>
      <c r="B186" s="42"/>
      <c r="C186" s="43"/>
      <c r="D186" s="43"/>
      <c r="E186" s="37" t="s">
        <v>416</v>
      </c>
      <c r="F186" s="43"/>
      <c r="G186" s="43"/>
      <c r="H186" s="43"/>
      <c r="I186" s="43"/>
      <c r="J186" s="45"/>
    </row>
    <row r="187">
      <c r="A187" s="35" t="s">
        <v>56</v>
      </c>
      <c r="B187" s="35">
        <v>46</v>
      </c>
      <c r="C187" s="36" t="s">
        <v>219</v>
      </c>
      <c r="D187" s="35" t="s">
        <v>58</v>
      </c>
      <c r="E187" s="37" t="s">
        <v>220</v>
      </c>
      <c r="F187" s="38" t="s">
        <v>94</v>
      </c>
      <c r="G187" s="39">
        <v>10</v>
      </c>
      <c r="H187" s="40">
        <v>0</v>
      </c>
      <c r="I187" s="40">
        <f>ROUND(G187*H187,P4)</f>
        <v>0</v>
      </c>
      <c r="J187" s="38" t="s">
        <v>61</v>
      </c>
      <c r="O187" s="41">
        <f>I187*0.21</f>
        <v>0</v>
      </c>
      <c r="P187">
        <v>3</v>
      </c>
    </row>
    <row r="188">
      <c r="A188" s="35" t="s">
        <v>62</v>
      </c>
      <c r="B188" s="42"/>
      <c r="C188" s="43"/>
      <c r="D188" s="43"/>
      <c r="E188" s="44" t="s">
        <v>58</v>
      </c>
      <c r="F188" s="43"/>
      <c r="G188" s="43"/>
      <c r="H188" s="43"/>
      <c r="I188" s="43"/>
      <c r="J188" s="45"/>
    </row>
    <row r="189" ht="75">
      <c r="A189" s="35" t="s">
        <v>63</v>
      </c>
      <c r="B189" s="42"/>
      <c r="C189" s="43"/>
      <c r="D189" s="43"/>
      <c r="E189" s="37" t="s">
        <v>222</v>
      </c>
      <c r="F189" s="43"/>
      <c r="G189" s="43"/>
      <c r="H189" s="43"/>
      <c r="I189" s="43"/>
      <c r="J189" s="45"/>
    </row>
    <row r="190">
      <c r="A190" s="35" t="s">
        <v>56</v>
      </c>
      <c r="B190" s="35">
        <v>47</v>
      </c>
      <c r="C190" s="36" t="s">
        <v>417</v>
      </c>
      <c r="D190" s="35" t="s">
        <v>58</v>
      </c>
      <c r="E190" s="37" t="s">
        <v>418</v>
      </c>
      <c r="F190" s="38" t="s">
        <v>115</v>
      </c>
      <c r="G190" s="39">
        <v>0.75</v>
      </c>
      <c r="H190" s="40">
        <v>0</v>
      </c>
      <c r="I190" s="40">
        <f>ROUND(G190*H190,P4)</f>
        <v>0</v>
      </c>
      <c r="J190" s="38" t="s">
        <v>61</v>
      </c>
      <c r="O190" s="41">
        <f>I190*0.21</f>
        <v>0</v>
      </c>
      <c r="P190">
        <v>3</v>
      </c>
    </row>
    <row r="191">
      <c r="A191" s="35" t="s">
        <v>62</v>
      </c>
      <c r="B191" s="42"/>
      <c r="C191" s="43"/>
      <c r="D191" s="43"/>
      <c r="E191" s="37" t="s">
        <v>419</v>
      </c>
      <c r="F191" s="43"/>
      <c r="G191" s="43"/>
      <c r="H191" s="43"/>
      <c r="I191" s="43"/>
      <c r="J191" s="45"/>
    </row>
    <row r="192">
      <c r="A192" s="35" t="s">
        <v>106</v>
      </c>
      <c r="B192" s="42"/>
      <c r="C192" s="43"/>
      <c r="D192" s="43"/>
      <c r="E192" s="49" t="s">
        <v>420</v>
      </c>
      <c r="F192" s="43"/>
      <c r="G192" s="43"/>
      <c r="H192" s="43"/>
      <c r="I192" s="43"/>
      <c r="J192" s="45"/>
    </row>
    <row r="193" ht="409.5">
      <c r="A193" s="35" t="s">
        <v>63</v>
      </c>
      <c r="B193" s="42"/>
      <c r="C193" s="43"/>
      <c r="D193" s="43"/>
      <c r="E193" s="37" t="s">
        <v>421</v>
      </c>
      <c r="F193" s="43"/>
      <c r="G193" s="43"/>
      <c r="H193" s="43"/>
      <c r="I193" s="43"/>
      <c r="J193" s="45"/>
    </row>
    <row r="194">
      <c r="A194" s="29" t="s">
        <v>53</v>
      </c>
      <c r="B194" s="30"/>
      <c r="C194" s="31" t="s">
        <v>223</v>
      </c>
      <c r="D194" s="32"/>
      <c r="E194" s="29" t="s">
        <v>224</v>
      </c>
      <c r="F194" s="32"/>
      <c r="G194" s="32"/>
      <c r="H194" s="32"/>
      <c r="I194" s="33">
        <f>SUMIFS(I195:I255,A195:A255,"P")</f>
        <v>0</v>
      </c>
      <c r="J194" s="34"/>
    </row>
    <row r="195">
      <c r="A195" s="35" t="s">
        <v>56</v>
      </c>
      <c r="B195" s="35">
        <v>48</v>
      </c>
      <c r="C195" s="36" t="s">
        <v>225</v>
      </c>
      <c r="D195" s="35" t="s">
        <v>77</v>
      </c>
      <c r="E195" s="37" t="s">
        <v>226</v>
      </c>
      <c r="F195" s="38" t="s">
        <v>94</v>
      </c>
      <c r="G195" s="39">
        <v>6</v>
      </c>
      <c r="H195" s="40">
        <v>0</v>
      </c>
      <c r="I195" s="40">
        <f>ROUND(G195*H195,P4)</f>
        <v>0</v>
      </c>
      <c r="J195" s="38" t="s">
        <v>61</v>
      </c>
      <c r="O195" s="41">
        <f>I195*0.21</f>
        <v>0</v>
      </c>
      <c r="P195">
        <v>3</v>
      </c>
    </row>
    <row r="196">
      <c r="A196" s="35" t="s">
        <v>62</v>
      </c>
      <c r="B196" s="42"/>
      <c r="C196" s="43"/>
      <c r="D196" s="43"/>
      <c r="E196" s="37" t="s">
        <v>227</v>
      </c>
      <c r="F196" s="43"/>
      <c r="G196" s="43"/>
      <c r="H196" s="43"/>
      <c r="I196" s="43"/>
      <c r="J196" s="45"/>
    </row>
    <row r="197">
      <c r="A197" s="35" t="s">
        <v>106</v>
      </c>
      <c r="B197" s="42"/>
      <c r="C197" s="43"/>
      <c r="D197" s="43"/>
      <c r="E197" s="49" t="s">
        <v>422</v>
      </c>
      <c r="F197" s="43"/>
      <c r="G197" s="43"/>
      <c r="H197" s="43"/>
      <c r="I197" s="43"/>
      <c r="J197" s="45"/>
    </row>
    <row r="198" ht="90">
      <c r="A198" s="35" t="s">
        <v>63</v>
      </c>
      <c r="B198" s="42"/>
      <c r="C198" s="43"/>
      <c r="D198" s="43"/>
      <c r="E198" s="37" t="s">
        <v>229</v>
      </c>
      <c r="F198" s="43"/>
      <c r="G198" s="43"/>
      <c r="H198" s="43"/>
      <c r="I198" s="43"/>
      <c r="J198" s="45"/>
    </row>
    <row r="199">
      <c r="A199" s="35" t="s">
        <v>56</v>
      </c>
      <c r="B199" s="35">
        <v>49</v>
      </c>
      <c r="C199" s="36" t="s">
        <v>225</v>
      </c>
      <c r="D199" s="35" t="s">
        <v>81</v>
      </c>
      <c r="E199" s="37" t="s">
        <v>226</v>
      </c>
      <c r="F199" s="38" t="s">
        <v>94</v>
      </c>
      <c r="G199" s="39">
        <v>2</v>
      </c>
      <c r="H199" s="40">
        <v>0</v>
      </c>
      <c r="I199" s="40">
        <f>ROUND(G199*H199,P4)</f>
        <v>0</v>
      </c>
      <c r="J199" s="38" t="s">
        <v>61</v>
      </c>
      <c r="O199" s="41">
        <f>I199*0.21</f>
        <v>0</v>
      </c>
      <c r="P199">
        <v>3</v>
      </c>
    </row>
    <row r="200" ht="30">
      <c r="A200" s="35" t="s">
        <v>62</v>
      </c>
      <c r="B200" s="42"/>
      <c r="C200" s="43"/>
      <c r="D200" s="43"/>
      <c r="E200" s="37" t="s">
        <v>230</v>
      </c>
      <c r="F200" s="43"/>
      <c r="G200" s="43"/>
      <c r="H200" s="43"/>
      <c r="I200" s="43"/>
      <c r="J200" s="45"/>
    </row>
    <row r="201">
      <c r="A201" s="35" t="s">
        <v>106</v>
      </c>
      <c r="B201" s="42"/>
      <c r="C201" s="43"/>
      <c r="D201" s="43"/>
      <c r="E201" s="49" t="s">
        <v>231</v>
      </c>
      <c r="F201" s="43"/>
      <c r="G201" s="43"/>
      <c r="H201" s="43"/>
      <c r="I201" s="43"/>
      <c r="J201" s="45"/>
    </row>
    <row r="202" ht="90">
      <c r="A202" s="35" t="s">
        <v>63</v>
      </c>
      <c r="B202" s="42"/>
      <c r="C202" s="43"/>
      <c r="D202" s="43"/>
      <c r="E202" s="37" t="s">
        <v>229</v>
      </c>
      <c r="F202" s="43"/>
      <c r="G202" s="43"/>
      <c r="H202" s="43"/>
      <c r="I202" s="43"/>
      <c r="J202" s="45"/>
    </row>
    <row r="203">
      <c r="A203" s="35" t="s">
        <v>56</v>
      </c>
      <c r="B203" s="35">
        <v>50</v>
      </c>
      <c r="C203" s="36" t="s">
        <v>232</v>
      </c>
      <c r="D203" s="35" t="s">
        <v>58</v>
      </c>
      <c r="E203" s="37" t="s">
        <v>233</v>
      </c>
      <c r="F203" s="38" t="s">
        <v>94</v>
      </c>
      <c r="G203" s="39">
        <v>6</v>
      </c>
      <c r="H203" s="40">
        <v>0</v>
      </c>
      <c r="I203" s="40">
        <f>ROUND(G203*H203,P4)</f>
        <v>0</v>
      </c>
      <c r="J203" s="38" t="s">
        <v>61</v>
      </c>
      <c r="O203" s="41">
        <f>I203*0.21</f>
        <v>0</v>
      </c>
      <c r="P203">
        <v>3</v>
      </c>
    </row>
    <row r="204">
      <c r="A204" s="35" t="s">
        <v>62</v>
      </c>
      <c r="B204" s="42"/>
      <c r="C204" s="43"/>
      <c r="D204" s="43"/>
      <c r="E204" s="37" t="s">
        <v>234</v>
      </c>
      <c r="F204" s="43"/>
      <c r="G204" s="43"/>
      <c r="H204" s="43"/>
      <c r="I204" s="43"/>
      <c r="J204" s="45"/>
    </row>
    <row r="205" ht="75">
      <c r="A205" s="35" t="s">
        <v>63</v>
      </c>
      <c r="B205" s="42"/>
      <c r="C205" s="43"/>
      <c r="D205" s="43"/>
      <c r="E205" s="37" t="s">
        <v>235</v>
      </c>
      <c r="F205" s="43"/>
      <c r="G205" s="43"/>
      <c r="H205" s="43"/>
      <c r="I205" s="43"/>
      <c r="J205" s="45"/>
    </row>
    <row r="206" ht="30">
      <c r="A206" s="35" t="s">
        <v>56</v>
      </c>
      <c r="B206" s="35">
        <v>51</v>
      </c>
      <c r="C206" s="36" t="s">
        <v>239</v>
      </c>
      <c r="D206" s="35" t="s">
        <v>58</v>
      </c>
      <c r="E206" s="37" t="s">
        <v>240</v>
      </c>
      <c r="F206" s="38" t="s">
        <v>94</v>
      </c>
      <c r="G206" s="39">
        <v>1</v>
      </c>
      <c r="H206" s="40">
        <v>0</v>
      </c>
      <c r="I206" s="40">
        <f>ROUND(G206*H206,P4)</f>
        <v>0</v>
      </c>
      <c r="J206" s="38" t="s">
        <v>61</v>
      </c>
      <c r="O206" s="41">
        <f>I206*0.21</f>
        <v>0</v>
      </c>
      <c r="P206">
        <v>3</v>
      </c>
    </row>
    <row r="207" ht="30">
      <c r="A207" s="35" t="s">
        <v>62</v>
      </c>
      <c r="B207" s="42"/>
      <c r="C207" s="43"/>
      <c r="D207" s="43"/>
      <c r="E207" s="37" t="s">
        <v>423</v>
      </c>
      <c r="F207" s="43"/>
      <c r="G207" s="43"/>
      <c r="H207" s="43"/>
      <c r="I207" s="43"/>
      <c r="J207" s="45"/>
    </row>
    <row r="208">
      <c r="A208" s="35" t="s">
        <v>106</v>
      </c>
      <c r="B208" s="42"/>
      <c r="C208" s="43"/>
      <c r="D208" s="43"/>
      <c r="E208" s="49" t="s">
        <v>424</v>
      </c>
      <c r="F208" s="43"/>
      <c r="G208" s="43"/>
      <c r="H208" s="43"/>
      <c r="I208" s="43"/>
      <c r="J208" s="45"/>
    </row>
    <row r="209" ht="60">
      <c r="A209" s="35" t="s">
        <v>63</v>
      </c>
      <c r="B209" s="42"/>
      <c r="C209" s="43"/>
      <c r="D209" s="43"/>
      <c r="E209" s="37" t="s">
        <v>243</v>
      </c>
      <c r="F209" s="43"/>
      <c r="G209" s="43"/>
      <c r="H209" s="43"/>
      <c r="I209" s="43"/>
      <c r="J209" s="45"/>
    </row>
    <row r="210" ht="30">
      <c r="A210" s="35" t="s">
        <v>56</v>
      </c>
      <c r="B210" s="35">
        <v>52</v>
      </c>
      <c r="C210" s="36" t="s">
        <v>248</v>
      </c>
      <c r="D210" s="35" t="s">
        <v>58</v>
      </c>
      <c r="E210" s="37" t="s">
        <v>249</v>
      </c>
      <c r="F210" s="38" t="s">
        <v>94</v>
      </c>
      <c r="G210" s="39">
        <v>1</v>
      </c>
      <c r="H210" s="40">
        <v>0</v>
      </c>
      <c r="I210" s="40">
        <f>ROUND(G210*H210,P4)</f>
        <v>0</v>
      </c>
      <c r="J210" s="38" t="s">
        <v>61</v>
      </c>
      <c r="O210" s="41">
        <f>I210*0.21</f>
        <v>0</v>
      </c>
      <c r="P210">
        <v>3</v>
      </c>
    </row>
    <row r="211">
      <c r="A211" s="35" t="s">
        <v>62</v>
      </c>
      <c r="B211" s="42"/>
      <c r="C211" s="43"/>
      <c r="D211" s="43"/>
      <c r="E211" s="44" t="s">
        <v>58</v>
      </c>
      <c r="F211" s="43"/>
      <c r="G211" s="43"/>
      <c r="H211" s="43"/>
      <c r="I211" s="43"/>
      <c r="J211" s="45"/>
    </row>
    <row r="212">
      <c r="A212" s="35" t="s">
        <v>106</v>
      </c>
      <c r="B212" s="42"/>
      <c r="C212" s="43"/>
      <c r="D212" s="43"/>
      <c r="E212" s="49" t="s">
        <v>424</v>
      </c>
      <c r="F212" s="43"/>
      <c r="G212" s="43"/>
      <c r="H212" s="43"/>
      <c r="I212" s="43"/>
      <c r="J212" s="45"/>
    </row>
    <row r="213" ht="90">
      <c r="A213" s="35" t="s">
        <v>63</v>
      </c>
      <c r="B213" s="42"/>
      <c r="C213" s="43"/>
      <c r="D213" s="43"/>
      <c r="E213" s="37" t="s">
        <v>250</v>
      </c>
      <c r="F213" s="43"/>
      <c r="G213" s="43"/>
      <c r="H213" s="43"/>
      <c r="I213" s="43"/>
      <c r="J213" s="45"/>
    </row>
    <row r="214" ht="30">
      <c r="A214" s="35" t="s">
        <v>56</v>
      </c>
      <c r="B214" s="35">
        <v>53</v>
      </c>
      <c r="C214" s="36" t="s">
        <v>253</v>
      </c>
      <c r="D214" s="35" t="s">
        <v>58</v>
      </c>
      <c r="E214" s="37" t="s">
        <v>254</v>
      </c>
      <c r="F214" s="38" t="s">
        <v>150</v>
      </c>
      <c r="G214" s="39">
        <v>152.93799999999999</v>
      </c>
      <c r="H214" s="40">
        <v>0</v>
      </c>
      <c r="I214" s="40">
        <f>ROUND(G214*H214,P4)</f>
        <v>0</v>
      </c>
      <c r="J214" s="38" t="s">
        <v>61</v>
      </c>
      <c r="O214" s="41">
        <f>I214*0.21</f>
        <v>0</v>
      </c>
      <c r="P214">
        <v>3</v>
      </c>
    </row>
    <row r="215">
      <c r="A215" s="35" t="s">
        <v>62</v>
      </c>
      <c r="B215" s="42"/>
      <c r="C215" s="43"/>
      <c r="D215" s="43"/>
      <c r="E215" s="37" t="s">
        <v>255</v>
      </c>
      <c r="F215" s="43"/>
      <c r="G215" s="43"/>
      <c r="H215" s="43"/>
      <c r="I215" s="43"/>
      <c r="J215" s="45"/>
    </row>
    <row r="216" ht="135">
      <c r="A216" s="35" t="s">
        <v>106</v>
      </c>
      <c r="B216" s="42"/>
      <c r="C216" s="43"/>
      <c r="D216" s="43"/>
      <c r="E216" s="49" t="s">
        <v>425</v>
      </c>
      <c r="F216" s="43"/>
      <c r="G216" s="43"/>
      <c r="H216" s="43"/>
      <c r="I216" s="43"/>
      <c r="J216" s="45"/>
    </row>
    <row r="217" ht="105">
      <c r="A217" s="35" t="s">
        <v>63</v>
      </c>
      <c r="B217" s="42"/>
      <c r="C217" s="43"/>
      <c r="D217" s="43"/>
      <c r="E217" s="37" t="s">
        <v>257</v>
      </c>
      <c r="F217" s="43"/>
      <c r="G217" s="43"/>
      <c r="H217" s="43"/>
      <c r="I217" s="43"/>
      <c r="J217" s="45"/>
    </row>
    <row r="218">
      <c r="A218" s="35" t="s">
        <v>56</v>
      </c>
      <c r="B218" s="35">
        <v>54</v>
      </c>
      <c r="C218" s="36" t="s">
        <v>426</v>
      </c>
      <c r="D218" s="35" t="s">
        <v>58</v>
      </c>
      <c r="E218" s="37" t="s">
        <v>427</v>
      </c>
      <c r="F218" s="38" t="s">
        <v>94</v>
      </c>
      <c r="G218" s="39">
        <v>12</v>
      </c>
      <c r="H218" s="40">
        <v>0</v>
      </c>
      <c r="I218" s="40">
        <f>ROUND(G218*H218,P4)</f>
        <v>0</v>
      </c>
      <c r="J218" s="38" t="s">
        <v>61</v>
      </c>
      <c r="O218" s="41">
        <f>I218*0.21</f>
        <v>0</v>
      </c>
      <c r="P218">
        <v>3</v>
      </c>
    </row>
    <row r="219">
      <c r="A219" s="35" t="s">
        <v>62</v>
      </c>
      <c r="B219" s="42"/>
      <c r="C219" s="43"/>
      <c r="D219" s="43"/>
      <c r="E219" s="37" t="s">
        <v>428</v>
      </c>
      <c r="F219" s="43"/>
      <c r="G219" s="43"/>
      <c r="H219" s="43"/>
      <c r="I219" s="43"/>
      <c r="J219" s="45"/>
    </row>
    <row r="220">
      <c r="A220" s="35" t="s">
        <v>106</v>
      </c>
      <c r="B220" s="42"/>
      <c r="C220" s="43"/>
      <c r="D220" s="43"/>
      <c r="E220" s="49" t="s">
        <v>429</v>
      </c>
      <c r="F220" s="43"/>
      <c r="G220" s="43"/>
      <c r="H220" s="43"/>
      <c r="I220" s="43"/>
      <c r="J220" s="45"/>
    </row>
    <row r="221" ht="75">
      <c r="A221" s="35" t="s">
        <v>63</v>
      </c>
      <c r="B221" s="42"/>
      <c r="C221" s="43"/>
      <c r="D221" s="43"/>
      <c r="E221" s="37" t="s">
        <v>430</v>
      </c>
      <c r="F221" s="43"/>
      <c r="G221" s="43"/>
      <c r="H221" s="43"/>
      <c r="I221" s="43"/>
      <c r="J221" s="45"/>
    </row>
    <row r="222" ht="30">
      <c r="A222" s="35" t="s">
        <v>56</v>
      </c>
      <c r="B222" s="35">
        <v>55</v>
      </c>
      <c r="C222" s="36" t="s">
        <v>431</v>
      </c>
      <c r="D222" s="35" t="s">
        <v>77</v>
      </c>
      <c r="E222" s="37" t="s">
        <v>432</v>
      </c>
      <c r="F222" s="38" t="s">
        <v>129</v>
      </c>
      <c r="G222" s="39">
        <v>164</v>
      </c>
      <c r="H222" s="40">
        <v>0</v>
      </c>
      <c r="I222" s="40">
        <f>ROUND(G222*H222,P4)</f>
        <v>0</v>
      </c>
      <c r="J222" s="38" t="s">
        <v>61</v>
      </c>
      <c r="O222" s="41">
        <f>I222*0.21</f>
        <v>0</v>
      </c>
      <c r="P222">
        <v>3</v>
      </c>
    </row>
    <row r="223">
      <c r="A223" s="35" t="s">
        <v>62</v>
      </c>
      <c r="B223" s="42"/>
      <c r="C223" s="43"/>
      <c r="D223" s="43"/>
      <c r="E223" s="37" t="s">
        <v>433</v>
      </c>
      <c r="F223" s="43"/>
      <c r="G223" s="43"/>
      <c r="H223" s="43"/>
      <c r="I223" s="43"/>
      <c r="J223" s="45"/>
    </row>
    <row r="224" ht="90">
      <c r="A224" s="35" t="s">
        <v>63</v>
      </c>
      <c r="B224" s="42"/>
      <c r="C224" s="43"/>
      <c r="D224" s="43"/>
      <c r="E224" s="37" t="s">
        <v>434</v>
      </c>
      <c r="F224" s="43"/>
      <c r="G224" s="43"/>
      <c r="H224" s="43"/>
      <c r="I224" s="43"/>
      <c r="J224" s="45"/>
    </row>
    <row r="225" ht="30">
      <c r="A225" s="35" t="s">
        <v>56</v>
      </c>
      <c r="B225" s="35">
        <v>56</v>
      </c>
      <c r="C225" s="36" t="s">
        <v>431</v>
      </c>
      <c r="D225" s="35" t="s">
        <v>81</v>
      </c>
      <c r="E225" s="37" t="s">
        <v>432</v>
      </c>
      <c r="F225" s="38" t="s">
        <v>129</v>
      </c>
      <c r="G225" s="39">
        <v>112</v>
      </c>
      <c r="H225" s="40">
        <v>0</v>
      </c>
      <c r="I225" s="40">
        <f>ROUND(G225*H225,P4)</f>
        <v>0</v>
      </c>
      <c r="J225" s="38" t="s">
        <v>61</v>
      </c>
      <c r="O225" s="41">
        <f>I225*0.21</f>
        <v>0</v>
      </c>
      <c r="P225">
        <v>3</v>
      </c>
    </row>
    <row r="226">
      <c r="A226" s="35" t="s">
        <v>62</v>
      </c>
      <c r="B226" s="42"/>
      <c r="C226" s="43"/>
      <c r="D226" s="43"/>
      <c r="E226" s="37" t="s">
        <v>435</v>
      </c>
      <c r="F226" s="43"/>
      <c r="G226" s="43"/>
      <c r="H226" s="43"/>
      <c r="I226" s="43"/>
      <c r="J226" s="45"/>
    </row>
    <row r="227" ht="90">
      <c r="A227" s="35" t="s">
        <v>63</v>
      </c>
      <c r="B227" s="42"/>
      <c r="C227" s="43"/>
      <c r="D227" s="43"/>
      <c r="E227" s="37" t="s">
        <v>434</v>
      </c>
      <c r="F227" s="43"/>
      <c r="G227" s="43"/>
      <c r="H227" s="43"/>
      <c r="I227" s="43"/>
      <c r="J227" s="45"/>
    </row>
    <row r="228">
      <c r="A228" s="35" t="s">
        <v>56</v>
      </c>
      <c r="B228" s="35">
        <v>57</v>
      </c>
      <c r="C228" s="36" t="s">
        <v>258</v>
      </c>
      <c r="D228" s="35" t="s">
        <v>58</v>
      </c>
      <c r="E228" s="37" t="s">
        <v>259</v>
      </c>
      <c r="F228" s="38" t="s">
        <v>129</v>
      </c>
      <c r="G228" s="39">
        <v>148</v>
      </c>
      <c r="H228" s="40">
        <v>0</v>
      </c>
      <c r="I228" s="40">
        <f>ROUND(G228*H228,P4)</f>
        <v>0</v>
      </c>
      <c r="J228" s="38" t="s">
        <v>61</v>
      </c>
      <c r="O228" s="41">
        <f>I228*0.21</f>
        <v>0</v>
      </c>
      <c r="P228">
        <v>3</v>
      </c>
    </row>
    <row r="229">
      <c r="A229" s="35" t="s">
        <v>62</v>
      </c>
      <c r="B229" s="42"/>
      <c r="C229" s="43"/>
      <c r="D229" s="43"/>
      <c r="E229" s="37" t="s">
        <v>260</v>
      </c>
      <c r="F229" s="43"/>
      <c r="G229" s="43"/>
      <c r="H229" s="43"/>
      <c r="I229" s="43"/>
      <c r="J229" s="45"/>
    </row>
    <row r="230">
      <c r="A230" s="35" t="s">
        <v>106</v>
      </c>
      <c r="B230" s="42"/>
      <c r="C230" s="43"/>
      <c r="D230" s="43"/>
      <c r="E230" s="49" t="s">
        <v>399</v>
      </c>
      <c r="F230" s="43"/>
      <c r="G230" s="43"/>
      <c r="H230" s="43"/>
      <c r="I230" s="43"/>
      <c r="J230" s="45"/>
    </row>
    <row r="231" ht="75">
      <c r="A231" s="35" t="s">
        <v>63</v>
      </c>
      <c r="B231" s="42"/>
      <c r="C231" s="43"/>
      <c r="D231" s="43"/>
      <c r="E231" s="37" t="s">
        <v>261</v>
      </c>
      <c r="F231" s="43"/>
      <c r="G231" s="43"/>
      <c r="H231" s="43"/>
      <c r="I231" s="43"/>
      <c r="J231" s="45"/>
    </row>
    <row r="232" ht="30">
      <c r="A232" s="35" t="s">
        <v>56</v>
      </c>
      <c r="B232" s="35">
        <v>58</v>
      </c>
      <c r="C232" s="36" t="s">
        <v>436</v>
      </c>
      <c r="D232" s="35" t="s">
        <v>77</v>
      </c>
      <c r="E232" s="37" t="s">
        <v>437</v>
      </c>
      <c r="F232" s="38" t="s">
        <v>129</v>
      </c>
      <c r="G232" s="39">
        <v>2.5</v>
      </c>
      <c r="H232" s="40">
        <v>0</v>
      </c>
      <c r="I232" s="40">
        <f>ROUND(G232*H232,P4)</f>
        <v>0</v>
      </c>
      <c r="J232" s="38" t="s">
        <v>61</v>
      </c>
      <c r="O232" s="41">
        <f>I232*0.21</f>
        <v>0</v>
      </c>
      <c r="P232">
        <v>3</v>
      </c>
    </row>
    <row r="233">
      <c r="A233" s="35" t="s">
        <v>62</v>
      </c>
      <c r="B233" s="42"/>
      <c r="C233" s="43"/>
      <c r="D233" s="43"/>
      <c r="E233" s="44" t="s">
        <v>58</v>
      </c>
      <c r="F233" s="43"/>
      <c r="G233" s="43"/>
      <c r="H233" s="43"/>
      <c r="I233" s="43"/>
      <c r="J233" s="45"/>
    </row>
    <row r="234" ht="165">
      <c r="A234" s="35" t="s">
        <v>63</v>
      </c>
      <c r="B234" s="42"/>
      <c r="C234" s="43"/>
      <c r="D234" s="43"/>
      <c r="E234" s="37" t="s">
        <v>438</v>
      </c>
      <c r="F234" s="43"/>
      <c r="G234" s="43"/>
      <c r="H234" s="43"/>
      <c r="I234" s="43"/>
      <c r="J234" s="45"/>
    </row>
    <row r="235" ht="30">
      <c r="A235" s="35" t="s">
        <v>56</v>
      </c>
      <c r="B235" s="35">
        <v>59</v>
      </c>
      <c r="C235" s="36" t="s">
        <v>436</v>
      </c>
      <c r="D235" s="35" t="s">
        <v>81</v>
      </c>
      <c r="E235" s="37" t="s">
        <v>437</v>
      </c>
      <c r="F235" s="38" t="s">
        <v>129</v>
      </c>
      <c r="G235" s="39">
        <v>8.3000000000000007</v>
      </c>
      <c r="H235" s="40">
        <v>0</v>
      </c>
      <c r="I235" s="40">
        <f>ROUND(G235*H235,P4)</f>
        <v>0</v>
      </c>
      <c r="J235" s="38" t="s">
        <v>61</v>
      </c>
      <c r="O235" s="41">
        <f>I235*0.21</f>
        <v>0</v>
      </c>
      <c r="P235">
        <v>3</v>
      </c>
    </row>
    <row r="236">
      <c r="A236" s="35" t="s">
        <v>62</v>
      </c>
      <c r="B236" s="42"/>
      <c r="C236" s="43"/>
      <c r="D236" s="43"/>
      <c r="E236" s="37" t="s">
        <v>439</v>
      </c>
      <c r="F236" s="43"/>
      <c r="G236" s="43"/>
      <c r="H236" s="43"/>
      <c r="I236" s="43"/>
      <c r="J236" s="45"/>
    </row>
    <row r="237" ht="165">
      <c r="A237" s="35" t="s">
        <v>63</v>
      </c>
      <c r="B237" s="42"/>
      <c r="C237" s="43"/>
      <c r="D237" s="43"/>
      <c r="E237" s="37" t="s">
        <v>438</v>
      </c>
      <c r="F237" s="43"/>
      <c r="G237" s="43"/>
      <c r="H237" s="43"/>
      <c r="I237" s="43"/>
      <c r="J237" s="45"/>
    </row>
    <row r="238">
      <c r="A238" s="35" t="s">
        <v>56</v>
      </c>
      <c r="B238" s="35">
        <v>60</v>
      </c>
      <c r="C238" s="36" t="s">
        <v>440</v>
      </c>
      <c r="D238" s="35" t="s">
        <v>58</v>
      </c>
      <c r="E238" s="37" t="s">
        <v>441</v>
      </c>
      <c r="F238" s="38" t="s">
        <v>129</v>
      </c>
      <c r="G238" s="39">
        <v>3</v>
      </c>
      <c r="H238" s="40">
        <v>0</v>
      </c>
      <c r="I238" s="40">
        <f>ROUND(G238*H238,P4)</f>
        <v>0</v>
      </c>
      <c r="J238" s="38" t="s">
        <v>61</v>
      </c>
      <c r="O238" s="41">
        <f>I238*0.21</f>
        <v>0</v>
      </c>
      <c r="P238">
        <v>3</v>
      </c>
    </row>
    <row r="239">
      <c r="A239" s="35" t="s">
        <v>62</v>
      </c>
      <c r="B239" s="42"/>
      <c r="C239" s="43"/>
      <c r="D239" s="43"/>
      <c r="E239" s="37" t="s">
        <v>442</v>
      </c>
      <c r="F239" s="43"/>
      <c r="G239" s="43"/>
      <c r="H239" s="43"/>
      <c r="I239" s="43"/>
      <c r="J239" s="45"/>
    </row>
    <row r="240" ht="150">
      <c r="A240" s="35" t="s">
        <v>63</v>
      </c>
      <c r="B240" s="42"/>
      <c r="C240" s="43"/>
      <c r="D240" s="43"/>
      <c r="E240" s="37" t="s">
        <v>443</v>
      </c>
      <c r="F240" s="43"/>
      <c r="G240" s="43"/>
      <c r="H240" s="43"/>
      <c r="I240" s="43"/>
      <c r="J240" s="45"/>
    </row>
    <row r="241">
      <c r="A241" s="35" t="s">
        <v>56</v>
      </c>
      <c r="B241" s="35">
        <v>61</v>
      </c>
      <c r="C241" s="36" t="s">
        <v>444</v>
      </c>
      <c r="D241" s="35" t="s">
        <v>58</v>
      </c>
      <c r="E241" s="37" t="s">
        <v>445</v>
      </c>
      <c r="F241" s="38" t="s">
        <v>150</v>
      </c>
      <c r="G241" s="39">
        <v>39</v>
      </c>
      <c r="H241" s="40">
        <v>0</v>
      </c>
      <c r="I241" s="40">
        <f>ROUND(G241*H241,P4)</f>
        <v>0</v>
      </c>
      <c r="J241" s="38" t="s">
        <v>61</v>
      </c>
      <c r="O241" s="41">
        <f>I241*0.21</f>
        <v>0</v>
      </c>
      <c r="P241">
        <v>3</v>
      </c>
    </row>
    <row r="242" ht="45">
      <c r="A242" s="35" t="s">
        <v>62</v>
      </c>
      <c r="B242" s="42"/>
      <c r="C242" s="43"/>
      <c r="D242" s="43"/>
      <c r="E242" s="37" t="s">
        <v>446</v>
      </c>
      <c r="F242" s="43"/>
      <c r="G242" s="43"/>
      <c r="H242" s="43"/>
      <c r="I242" s="43"/>
      <c r="J242" s="45"/>
    </row>
    <row r="243">
      <c r="A243" s="35" t="s">
        <v>106</v>
      </c>
      <c r="B243" s="42"/>
      <c r="C243" s="43"/>
      <c r="D243" s="43"/>
      <c r="E243" s="49" t="s">
        <v>447</v>
      </c>
      <c r="F243" s="43"/>
      <c r="G243" s="43"/>
      <c r="H243" s="43"/>
      <c r="I243" s="43"/>
      <c r="J243" s="45"/>
    </row>
    <row r="244" ht="150">
      <c r="A244" s="35" t="s">
        <v>63</v>
      </c>
      <c r="B244" s="42"/>
      <c r="C244" s="43"/>
      <c r="D244" s="43"/>
      <c r="E244" s="37" t="s">
        <v>448</v>
      </c>
      <c r="F244" s="43"/>
      <c r="G244" s="43"/>
      <c r="H244" s="43"/>
      <c r="I244" s="43"/>
      <c r="J244" s="45"/>
    </row>
    <row r="245">
      <c r="A245" s="35" t="s">
        <v>56</v>
      </c>
      <c r="B245" s="35">
        <v>62</v>
      </c>
      <c r="C245" s="36" t="s">
        <v>449</v>
      </c>
      <c r="D245" s="35" t="s">
        <v>58</v>
      </c>
      <c r="E245" s="37" t="s">
        <v>450</v>
      </c>
      <c r="F245" s="38" t="s">
        <v>115</v>
      </c>
      <c r="G245" s="39">
        <v>0.47999999999999998</v>
      </c>
      <c r="H245" s="40">
        <v>0</v>
      </c>
      <c r="I245" s="40">
        <f>ROUND(G245*H245,P4)</f>
        <v>0</v>
      </c>
      <c r="J245" s="38" t="s">
        <v>61</v>
      </c>
      <c r="O245" s="41">
        <f>I245*0.21</f>
        <v>0</v>
      </c>
      <c r="P245">
        <v>3</v>
      </c>
    </row>
    <row r="246" ht="45">
      <c r="A246" s="35" t="s">
        <v>62</v>
      </c>
      <c r="B246" s="42"/>
      <c r="C246" s="43"/>
      <c r="D246" s="43"/>
      <c r="E246" s="37" t="s">
        <v>451</v>
      </c>
      <c r="F246" s="43"/>
      <c r="G246" s="43"/>
      <c r="H246" s="43"/>
      <c r="I246" s="43"/>
      <c r="J246" s="45"/>
    </row>
    <row r="247">
      <c r="A247" s="35" t="s">
        <v>106</v>
      </c>
      <c r="B247" s="42"/>
      <c r="C247" s="43"/>
      <c r="D247" s="43"/>
      <c r="E247" s="49" t="s">
        <v>452</v>
      </c>
      <c r="F247" s="43"/>
      <c r="G247" s="43"/>
      <c r="H247" s="43"/>
      <c r="I247" s="43"/>
      <c r="J247" s="45"/>
    </row>
    <row r="248" ht="409.5">
      <c r="A248" s="35" t="s">
        <v>63</v>
      </c>
      <c r="B248" s="42"/>
      <c r="C248" s="43"/>
      <c r="D248" s="43"/>
      <c r="E248" s="37" t="s">
        <v>453</v>
      </c>
      <c r="F248" s="43"/>
      <c r="G248" s="43"/>
      <c r="H248" s="43"/>
      <c r="I248" s="43"/>
      <c r="J248" s="45"/>
    </row>
    <row r="249">
      <c r="A249" s="35" t="s">
        <v>56</v>
      </c>
      <c r="B249" s="35">
        <v>63</v>
      </c>
      <c r="C249" s="36" t="s">
        <v>454</v>
      </c>
      <c r="D249" s="35" t="s">
        <v>58</v>
      </c>
      <c r="E249" s="37" t="s">
        <v>455</v>
      </c>
      <c r="F249" s="38" t="s">
        <v>94</v>
      </c>
      <c r="G249" s="39">
        <v>1</v>
      </c>
      <c r="H249" s="40">
        <v>0</v>
      </c>
      <c r="I249" s="40">
        <f>ROUND(G249*H249,P4)</f>
        <v>0</v>
      </c>
      <c r="J249" s="38" t="s">
        <v>61</v>
      </c>
      <c r="O249" s="41">
        <f>I249*0.21</f>
        <v>0</v>
      </c>
      <c r="P249">
        <v>3</v>
      </c>
    </row>
    <row r="250">
      <c r="A250" s="35" t="s">
        <v>62</v>
      </c>
      <c r="B250" s="42"/>
      <c r="C250" s="43"/>
      <c r="D250" s="43"/>
      <c r="E250" s="37" t="s">
        <v>456</v>
      </c>
      <c r="F250" s="43"/>
      <c r="G250" s="43"/>
      <c r="H250" s="43"/>
      <c r="I250" s="43"/>
      <c r="J250" s="45"/>
    </row>
    <row r="251" ht="165">
      <c r="A251" s="35" t="s">
        <v>63</v>
      </c>
      <c r="B251" s="42"/>
      <c r="C251" s="43"/>
      <c r="D251" s="43"/>
      <c r="E251" s="37" t="s">
        <v>457</v>
      </c>
      <c r="F251" s="43"/>
      <c r="G251" s="43"/>
      <c r="H251" s="43"/>
      <c r="I251" s="43"/>
      <c r="J251" s="45"/>
    </row>
    <row r="252">
      <c r="A252" s="35" t="s">
        <v>56</v>
      </c>
      <c r="B252" s="35">
        <v>64</v>
      </c>
      <c r="C252" s="36" t="s">
        <v>458</v>
      </c>
      <c r="D252" s="35" t="s">
        <v>58</v>
      </c>
      <c r="E252" s="37" t="s">
        <v>459</v>
      </c>
      <c r="F252" s="38" t="s">
        <v>115</v>
      </c>
      <c r="G252" s="39">
        <v>0.59999999999999998</v>
      </c>
      <c r="H252" s="40">
        <v>0</v>
      </c>
      <c r="I252" s="40">
        <f>ROUND(G252*H252,P4)</f>
        <v>0</v>
      </c>
      <c r="J252" s="38" t="s">
        <v>61</v>
      </c>
      <c r="O252" s="41">
        <f>I252*0.21</f>
        <v>0</v>
      </c>
      <c r="P252">
        <v>3</v>
      </c>
    </row>
    <row r="253" ht="45">
      <c r="A253" s="35" t="s">
        <v>62</v>
      </c>
      <c r="B253" s="42"/>
      <c r="C253" s="43"/>
      <c r="D253" s="43"/>
      <c r="E253" s="37" t="s">
        <v>460</v>
      </c>
      <c r="F253" s="43"/>
      <c r="G253" s="43"/>
      <c r="H253" s="43"/>
      <c r="I253" s="43"/>
      <c r="J253" s="45"/>
    </row>
    <row r="254">
      <c r="A254" s="35" t="s">
        <v>106</v>
      </c>
      <c r="B254" s="42"/>
      <c r="C254" s="43"/>
      <c r="D254" s="43"/>
      <c r="E254" s="49" t="s">
        <v>461</v>
      </c>
      <c r="F254" s="43"/>
      <c r="G254" s="43"/>
      <c r="H254" s="43"/>
      <c r="I254" s="43"/>
      <c r="J254" s="45"/>
    </row>
    <row r="255" ht="150">
      <c r="A255" s="35" t="s">
        <v>63</v>
      </c>
      <c r="B255" s="46"/>
      <c r="C255" s="47"/>
      <c r="D255" s="47"/>
      <c r="E255" s="37" t="s">
        <v>462</v>
      </c>
      <c r="F255" s="47"/>
      <c r="G255" s="47"/>
      <c r="H255" s="47"/>
      <c r="I255" s="47"/>
      <c r="J255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35</v>
      </c>
      <c r="F2" s="15"/>
      <c r="G2" s="15"/>
      <c r="H2" s="15"/>
      <c r="I2" s="15"/>
      <c r="J2" s="17"/>
    </row>
    <row r="3">
      <c r="A3" s="3" t="s">
        <v>36</v>
      </c>
      <c r="B3" s="18" t="s">
        <v>37</v>
      </c>
      <c r="C3" s="19" t="s">
        <v>38</v>
      </c>
      <c r="D3" s="20"/>
      <c r="E3" s="21" t="s">
        <v>39</v>
      </c>
      <c r="F3" s="15"/>
      <c r="G3" s="15"/>
      <c r="H3" s="22" t="s">
        <v>17</v>
      </c>
      <c r="I3" s="23">
        <f>SUMIFS(I8:I132,A8:A132,"SD")</f>
        <v>0</v>
      </c>
      <c r="J3" s="17"/>
      <c r="O3">
        <v>0</v>
      </c>
      <c r="P3">
        <v>2</v>
      </c>
    </row>
    <row r="4">
      <c r="A4" s="3" t="s">
        <v>40</v>
      </c>
      <c r="B4" s="18" t="s">
        <v>41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42</v>
      </c>
      <c r="B5" s="25" t="s">
        <v>43</v>
      </c>
      <c r="C5" s="7" t="s">
        <v>44</v>
      </c>
      <c r="D5" s="7" t="s">
        <v>45</v>
      </c>
      <c r="E5" s="7" t="s">
        <v>46</v>
      </c>
      <c r="F5" s="7" t="s">
        <v>47</v>
      </c>
      <c r="G5" s="7" t="s">
        <v>48</v>
      </c>
      <c r="H5" s="7" t="s">
        <v>49</v>
      </c>
      <c r="I5" s="7"/>
      <c r="J5" s="26" t="s">
        <v>50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51</v>
      </c>
      <c r="I6" s="7" t="s">
        <v>52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53</v>
      </c>
      <c r="B8" s="30"/>
      <c r="C8" s="31" t="s">
        <v>54</v>
      </c>
      <c r="D8" s="32"/>
      <c r="E8" s="29" t="s">
        <v>55</v>
      </c>
      <c r="F8" s="32"/>
      <c r="G8" s="32"/>
      <c r="H8" s="32"/>
      <c r="I8" s="33">
        <f>SUMIFS(I9:I16,A9:A16,"P")</f>
        <v>0</v>
      </c>
      <c r="J8" s="34"/>
    </row>
    <row r="9">
      <c r="A9" s="35" t="s">
        <v>56</v>
      </c>
      <c r="B9" s="35">
        <v>1</v>
      </c>
      <c r="C9" s="36" t="s">
        <v>101</v>
      </c>
      <c r="D9" s="35" t="s">
        <v>102</v>
      </c>
      <c r="E9" s="37" t="s">
        <v>103</v>
      </c>
      <c r="F9" s="38" t="s">
        <v>104</v>
      </c>
      <c r="G9" s="39">
        <v>387.60000000000002</v>
      </c>
      <c r="H9" s="40">
        <v>0</v>
      </c>
      <c r="I9" s="40">
        <f>ROUND(G9*H9,P4)</f>
        <v>0</v>
      </c>
      <c r="J9" s="38" t="s">
        <v>61</v>
      </c>
      <c r="O9" s="41">
        <f>I9*0.21</f>
        <v>0</v>
      </c>
      <c r="P9">
        <v>3</v>
      </c>
    </row>
    <row r="10" ht="30">
      <c r="A10" s="35" t="s">
        <v>62</v>
      </c>
      <c r="B10" s="42"/>
      <c r="C10" s="43"/>
      <c r="D10" s="43"/>
      <c r="E10" s="37" t="s">
        <v>105</v>
      </c>
      <c r="F10" s="43"/>
      <c r="G10" s="43"/>
      <c r="H10" s="43"/>
      <c r="I10" s="43"/>
      <c r="J10" s="45"/>
    </row>
    <row r="11" ht="60">
      <c r="A11" s="35" t="s">
        <v>106</v>
      </c>
      <c r="B11" s="42"/>
      <c r="C11" s="43"/>
      <c r="D11" s="43"/>
      <c r="E11" s="49" t="s">
        <v>463</v>
      </c>
      <c r="F11" s="43"/>
      <c r="G11" s="43"/>
      <c r="H11" s="43"/>
      <c r="I11" s="43"/>
      <c r="J11" s="45"/>
    </row>
    <row r="12" ht="75">
      <c r="A12" s="35" t="s">
        <v>63</v>
      </c>
      <c r="B12" s="42"/>
      <c r="C12" s="43"/>
      <c r="D12" s="43"/>
      <c r="E12" s="37" t="s">
        <v>108</v>
      </c>
      <c r="F12" s="43"/>
      <c r="G12" s="43"/>
      <c r="H12" s="43"/>
      <c r="I12" s="43"/>
      <c r="J12" s="45"/>
    </row>
    <row r="13">
      <c r="A13" s="35" t="s">
        <v>56</v>
      </c>
      <c r="B13" s="35">
        <v>2</v>
      </c>
      <c r="C13" s="36" t="s">
        <v>101</v>
      </c>
      <c r="D13" s="35" t="s">
        <v>109</v>
      </c>
      <c r="E13" s="37" t="s">
        <v>103</v>
      </c>
      <c r="F13" s="38" t="s">
        <v>104</v>
      </c>
      <c r="G13" s="39">
        <v>1105.3989999999999</v>
      </c>
      <c r="H13" s="40">
        <v>0</v>
      </c>
      <c r="I13" s="40">
        <f>ROUND(G13*H13,P4)</f>
        <v>0</v>
      </c>
      <c r="J13" s="38" t="s">
        <v>61</v>
      </c>
      <c r="O13" s="41">
        <f>I13*0.21</f>
        <v>0</v>
      </c>
      <c r="P13">
        <v>3</v>
      </c>
    </row>
    <row r="14" ht="30">
      <c r="A14" s="35" t="s">
        <v>62</v>
      </c>
      <c r="B14" s="42"/>
      <c r="C14" s="43"/>
      <c r="D14" s="43"/>
      <c r="E14" s="37" t="s">
        <v>110</v>
      </c>
      <c r="F14" s="43"/>
      <c r="G14" s="43"/>
      <c r="H14" s="43"/>
      <c r="I14" s="43"/>
      <c r="J14" s="45"/>
    </row>
    <row r="15" ht="45">
      <c r="A15" s="35" t="s">
        <v>106</v>
      </c>
      <c r="B15" s="42"/>
      <c r="C15" s="43"/>
      <c r="D15" s="43"/>
      <c r="E15" s="49" t="s">
        <v>464</v>
      </c>
      <c r="F15" s="43"/>
      <c r="G15" s="43"/>
      <c r="H15" s="43"/>
      <c r="I15" s="43"/>
      <c r="J15" s="45"/>
    </row>
    <row r="16" ht="75">
      <c r="A16" s="35" t="s">
        <v>63</v>
      </c>
      <c r="B16" s="42"/>
      <c r="C16" s="43"/>
      <c r="D16" s="43"/>
      <c r="E16" s="37" t="s">
        <v>108</v>
      </c>
      <c r="F16" s="43"/>
      <c r="G16" s="43"/>
      <c r="H16" s="43"/>
      <c r="I16" s="43"/>
      <c r="J16" s="45"/>
    </row>
    <row r="17">
      <c r="A17" s="29" t="s">
        <v>53</v>
      </c>
      <c r="B17" s="30"/>
      <c r="C17" s="31" t="s">
        <v>102</v>
      </c>
      <c r="D17" s="32"/>
      <c r="E17" s="29" t="s">
        <v>112</v>
      </c>
      <c r="F17" s="32"/>
      <c r="G17" s="32"/>
      <c r="H17" s="32"/>
      <c r="I17" s="33">
        <f>SUMIFS(I18:I49,A18:A49,"P")</f>
        <v>0</v>
      </c>
      <c r="J17" s="34"/>
    </row>
    <row r="18" ht="30">
      <c r="A18" s="35" t="s">
        <v>56</v>
      </c>
      <c r="B18" s="35">
        <v>3</v>
      </c>
      <c r="C18" s="36" t="s">
        <v>113</v>
      </c>
      <c r="D18" s="35" t="s">
        <v>58</v>
      </c>
      <c r="E18" s="37" t="s">
        <v>114</v>
      </c>
      <c r="F18" s="38" t="s">
        <v>115</v>
      </c>
      <c r="G18" s="39">
        <v>502.45400000000001</v>
      </c>
      <c r="H18" s="40">
        <v>0</v>
      </c>
      <c r="I18" s="40">
        <f>ROUND(G18*H18,P4)</f>
        <v>0</v>
      </c>
      <c r="J18" s="38" t="s">
        <v>61</v>
      </c>
      <c r="O18" s="41">
        <f>I18*0.21</f>
        <v>0</v>
      </c>
      <c r="P18">
        <v>3</v>
      </c>
    </row>
    <row r="19" ht="90">
      <c r="A19" s="35" t="s">
        <v>62</v>
      </c>
      <c r="B19" s="42"/>
      <c r="C19" s="43"/>
      <c r="D19" s="43"/>
      <c r="E19" s="37" t="s">
        <v>465</v>
      </c>
      <c r="F19" s="43"/>
      <c r="G19" s="43"/>
      <c r="H19" s="43"/>
      <c r="I19" s="43"/>
      <c r="J19" s="45"/>
    </row>
    <row r="20">
      <c r="A20" s="35" t="s">
        <v>106</v>
      </c>
      <c r="B20" s="42"/>
      <c r="C20" s="43"/>
      <c r="D20" s="43"/>
      <c r="E20" s="49" t="s">
        <v>466</v>
      </c>
      <c r="F20" s="43"/>
      <c r="G20" s="43"/>
      <c r="H20" s="43"/>
      <c r="I20" s="43"/>
      <c r="J20" s="45"/>
    </row>
    <row r="21" ht="120">
      <c r="A21" s="35" t="s">
        <v>63</v>
      </c>
      <c r="B21" s="42"/>
      <c r="C21" s="43"/>
      <c r="D21" s="43"/>
      <c r="E21" s="37" t="s">
        <v>118</v>
      </c>
      <c r="F21" s="43"/>
      <c r="G21" s="43"/>
      <c r="H21" s="43"/>
      <c r="I21" s="43"/>
      <c r="J21" s="45"/>
    </row>
    <row r="22">
      <c r="A22" s="35" t="s">
        <v>56</v>
      </c>
      <c r="B22" s="35">
        <v>4</v>
      </c>
      <c r="C22" s="36" t="s">
        <v>119</v>
      </c>
      <c r="D22" s="35" t="s">
        <v>58</v>
      </c>
      <c r="E22" s="37" t="s">
        <v>120</v>
      </c>
      <c r="F22" s="38" t="s">
        <v>115</v>
      </c>
      <c r="G22" s="39">
        <v>118.25</v>
      </c>
      <c r="H22" s="40">
        <v>0</v>
      </c>
      <c r="I22" s="40">
        <f>ROUND(G22*H22,P4)</f>
        <v>0</v>
      </c>
      <c r="J22" s="38" t="s">
        <v>61</v>
      </c>
      <c r="O22" s="41">
        <f>I22*0.21</f>
        <v>0</v>
      </c>
      <c r="P22">
        <v>3</v>
      </c>
    </row>
    <row r="23" ht="60">
      <c r="A23" s="35" t="s">
        <v>62</v>
      </c>
      <c r="B23" s="42"/>
      <c r="C23" s="43"/>
      <c r="D23" s="43"/>
      <c r="E23" s="37" t="s">
        <v>467</v>
      </c>
      <c r="F23" s="43"/>
      <c r="G23" s="43"/>
      <c r="H23" s="43"/>
      <c r="I23" s="43"/>
      <c r="J23" s="45"/>
    </row>
    <row r="24">
      <c r="A24" s="35" t="s">
        <v>106</v>
      </c>
      <c r="B24" s="42"/>
      <c r="C24" s="43"/>
      <c r="D24" s="43"/>
      <c r="E24" s="49" t="s">
        <v>468</v>
      </c>
      <c r="F24" s="43"/>
      <c r="G24" s="43"/>
      <c r="H24" s="43"/>
      <c r="I24" s="43"/>
      <c r="J24" s="45"/>
    </row>
    <row r="25" ht="120">
      <c r="A25" s="35" t="s">
        <v>63</v>
      </c>
      <c r="B25" s="42"/>
      <c r="C25" s="43"/>
      <c r="D25" s="43"/>
      <c r="E25" s="37" t="s">
        <v>118</v>
      </c>
      <c r="F25" s="43"/>
      <c r="G25" s="43"/>
      <c r="H25" s="43"/>
      <c r="I25" s="43"/>
      <c r="J25" s="45"/>
    </row>
    <row r="26">
      <c r="A26" s="35" t="s">
        <v>56</v>
      </c>
      <c r="B26" s="35">
        <v>5</v>
      </c>
      <c r="C26" s="36" t="s">
        <v>123</v>
      </c>
      <c r="D26" s="35" t="s">
        <v>58</v>
      </c>
      <c r="E26" s="37" t="s">
        <v>124</v>
      </c>
      <c r="F26" s="38" t="s">
        <v>115</v>
      </c>
      <c r="G26" s="39">
        <v>896.31600000000003</v>
      </c>
      <c r="H26" s="40">
        <v>0</v>
      </c>
      <c r="I26" s="40">
        <f>ROUND(G26*H26,P4)</f>
        <v>0</v>
      </c>
      <c r="J26" s="38" t="s">
        <v>61</v>
      </c>
      <c r="O26" s="41">
        <f>I26*0.21</f>
        <v>0</v>
      </c>
      <c r="P26">
        <v>3</v>
      </c>
    </row>
    <row r="27" ht="30">
      <c r="A27" s="35" t="s">
        <v>62</v>
      </c>
      <c r="B27" s="42"/>
      <c r="C27" s="43"/>
      <c r="D27" s="43"/>
      <c r="E27" s="37" t="s">
        <v>125</v>
      </c>
      <c r="F27" s="43"/>
      <c r="G27" s="43"/>
      <c r="H27" s="43"/>
      <c r="I27" s="43"/>
      <c r="J27" s="45"/>
    </row>
    <row r="28" ht="75">
      <c r="A28" s="35" t="s">
        <v>106</v>
      </c>
      <c r="B28" s="42"/>
      <c r="C28" s="43"/>
      <c r="D28" s="43"/>
      <c r="E28" s="49" t="s">
        <v>469</v>
      </c>
      <c r="F28" s="43"/>
      <c r="G28" s="43"/>
      <c r="H28" s="43"/>
      <c r="I28" s="43"/>
      <c r="J28" s="45"/>
    </row>
    <row r="29" ht="120">
      <c r="A29" s="35" t="s">
        <v>63</v>
      </c>
      <c r="B29" s="42"/>
      <c r="C29" s="43"/>
      <c r="D29" s="43"/>
      <c r="E29" s="37" t="s">
        <v>118</v>
      </c>
      <c r="F29" s="43"/>
      <c r="G29" s="43"/>
      <c r="H29" s="43"/>
      <c r="I29" s="43"/>
      <c r="J29" s="45"/>
    </row>
    <row r="30">
      <c r="A30" s="35" t="s">
        <v>56</v>
      </c>
      <c r="B30" s="35">
        <v>6</v>
      </c>
      <c r="C30" s="36" t="s">
        <v>127</v>
      </c>
      <c r="D30" s="35" t="s">
        <v>58</v>
      </c>
      <c r="E30" s="37" t="s">
        <v>128</v>
      </c>
      <c r="F30" s="38" t="s">
        <v>129</v>
      </c>
      <c r="G30" s="39">
        <v>179.40000000000001</v>
      </c>
      <c r="H30" s="40">
        <v>0</v>
      </c>
      <c r="I30" s="40">
        <f>ROUND(G30*H30,P4)</f>
        <v>0</v>
      </c>
      <c r="J30" s="38" t="s">
        <v>61</v>
      </c>
      <c r="O30" s="41">
        <f>I30*0.21</f>
        <v>0</v>
      </c>
      <c r="P30">
        <v>3</v>
      </c>
    </row>
    <row r="31" ht="30">
      <c r="A31" s="35" t="s">
        <v>62</v>
      </c>
      <c r="B31" s="42"/>
      <c r="C31" s="43"/>
      <c r="D31" s="43"/>
      <c r="E31" s="37" t="s">
        <v>130</v>
      </c>
      <c r="F31" s="43"/>
      <c r="G31" s="43"/>
      <c r="H31" s="43"/>
      <c r="I31" s="43"/>
      <c r="J31" s="45"/>
    </row>
    <row r="32">
      <c r="A32" s="35" t="s">
        <v>106</v>
      </c>
      <c r="B32" s="42"/>
      <c r="C32" s="43"/>
      <c r="D32" s="43"/>
      <c r="E32" s="49" t="s">
        <v>470</v>
      </c>
      <c r="F32" s="43"/>
      <c r="G32" s="43"/>
      <c r="H32" s="43"/>
      <c r="I32" s="43"/>
      <c r="J32" s="45"/>
    </row>
    <row r="33" ht="75">
      <c r="A33" s="35" t="s">
        <v>63</v>
      </c>
      <c r="B33" s="42"/>
      <c r="C33" s="43"/>
      <c r="D33" s="43"/>
      <c r="E33" s="37" t="s">
        <v>132</v>
      </c>
      <c r="F33" s="43"/>
      <c r="G33" s="43"/>
      <c r="H33" s="43"/>
      <c r="I33" s="43"/>
      <c r="J33" s="45"/>
    </row>
    <row r="34">
      <c r="A34" s="35" t="s">
        <v>56</v>
      </c>
      <c r="B34" s="35">
        <v>7</v>
      </c>
      <c r="C34" s="36" t="s">
        <v>133</v>
      </c>
      <c r="D34" s="35" t="s">
        <v>58</v>
      </c>
      <c r="E34" s="37" t="s">
        <v>134</v>
      </c>
      <c r="F34" s="38" t="s">
        <v>115</v>
      </c>
      <c r="G34" s="39">
        <v>119.7</v>
      </c>
      <c r="H34" s="40">
        <v>0</v>
      </c>
      <c r="I34" s="40">
        <f>ROUND(G34*H34,P4)</f>
        <v>0</v>
      </c>
      <c r="J34" s="38" t="s">
        <v>61</v>
      </c>
      <c r="O34" s="41">
        <f>I34*0.21</f>
        <v>0</v>
      </c>
      <c r="P34">
        <v>3</v>
      </c>
    </row>
    <row r="35" ht="60">
      <c r="A35" s="35" t="s">
        <v>62</v>
      </c>
      <c r="B35" s="42"/>
      <c r="C35" s="43"/>
      <c r="D35" s="43"/>
      <c r="E35" s="37" t="s">
        <v>302</v>
      </c>
      <c r="F35" s="43"/>
      <c r="G35" s="43"/>
      <c r="H35" s="43"/>
      <c r="I35" s="43"/>
      <c r="J35" s="45"/>
    </row>
    <row r="36">
      <c r="A36" s="35" t="s">
        <v>106</v>
      </c>
      <c r="B36" s="42"/>
      <c r="C36" s="43"/>
      <c r="D36" s="43"/>
      <c r="E36" s="49" t="s">
        <v>471</v>
      </c>
      <c r="F36" s="43"/>
      <c r="G36" s="43"/>
      <c r="H36" s="43"/>
      <c r="I36" s="43"/>
      <c r="J36" s="45"/>
    </row>
    <row r="37" ht="120">
      <c r="A37" s="35" t="s">
        <v>63</v>
      </c>
      <c r="B37" s="42"/>
      <c r="C37" s="43"/>
      <c r="D37" s="43"/>
      <c r="E37" s="37" t="s">
        <v>137</v>
      </c>
      <c r="F37" s="43"/>
      <c r="G37" s="43"/>
      <c r="H37" s="43"/>
      <c r="I37" s="43"/>
      <c r="J37" s="45"/>
    </row>
    <row r="38">
      <c r="A38" s="35" t="s">
        <v>56</v>
      </c>
      <c r="B38" s="35">
        <v>8</v>
      </c>
      <c r="C38" s="36" t="s">
        <v>138</v>
      </c>
      <c r="D38" s="35" t="s">
        <v>58</v>
      </c>
      <c r="E38" s="37" t="s">
        <v>139</v>
      </c>
      <c r="F38" s="38" t="s">
        <v>129</v>
      </c>
      <c r="G38" s="39">
        <v>1482</v>
      </c>
      <c r="H38" s="40">
        <v>0</v>
      </c>
      <c r="I38" s="40">
        <f>ROUND(G38*H38,P4)</f>
        <v>0</v>
      </c>
      <c r="J38" s="38" t="s">
        <v>61</v>
      </c>
      <c r="O38" s="41">
        <f>I38*0.21</f>
        <v>0</v>
      </c>
      <c r="P38">
        <v>3</v>
      </c>
    </row>
    <row r="39" ht="60">
      <c r="A39" s="35" t="s">
        <v>62</v>
      </c>
      <c r="B39" s="42"/>
      <c r="C39" s="43"/>
      <c r="D39" s="43"/>
      <c r="E39" s="37" t="s">
        <v>304</v>
      </c>
      <c r="F39" s="43"/>
      <c r="G39" s="43"/>
      <c r="H39" s="43"/>
      <c r="I39" s="43"/>
      <c r="J39" s="45"/>
    </row>
    <row r="40">
      <c r="A40" s="35" t="s">
        <v>106</v>
      </c>
      <c r="B40" s="42"/>
      <c r="C40" s="43"/>
      <c r="D40" s="43"/>
      <c r="E40" s="49" t="s">
        <v>472</v>
      </c>
      <c r="F40" s="43"/>
      <c r="G40" s="43"/>
      <c r="H40" s="43"/>
      <c r="I40" s="43"/>
      <c r="J40" s="45"/>
    </row>
    <row r="41" ht="120">
      <c r="A41" s="35" t="s">
        <v>63</v>
      </c>
      <c r="B41" s="42"/>
      <c r="C41" s="43"/>
      <c r="D41" s="43"/>
      <c r="E41" s="37" t="s">
        <v>137</v>
      </c>
      <c r="F41" s="43"/>
      <c r="G41" s="43"/>
      <c r="H41" s="43"/>
      <c r="I41" s="43"/>
      <c r="J41" s="45"/>
    </row>
    <row r="42">
      <c r="A42" s="35" t="s">
        <v>56</v>
      </c>
      <c r="B42" s="35">
        <v>9</v>
      </c>
      <c r="C42" s="36" t="s">
        <v>144</v>
      </c>
      <c r="D42" s="35" t="s">
        <v>58</v>
      </c>
      <c r="E42" s="37" t="s">
        <v>145</v>
      </c>
      <c r="F42" s="38" t="s">
        <v>115</v>
      </c>
      <c r="G42" s="39">
        <v>118.25</v>
      </c>
      <c r="H42" s="40">
        <v>0</v>
      </c>
      <c r="I42" s="40">
        <f>ROUND(G42*H42,P4)</f>
        <v>0</v>
      </c>
      <c r="J42" s="38" t="s">
        <v>61</v>
      </c>
      <c r="O42" s="41">
        <f>I42*0.21</f>
        <v>0</v>
      </c>
      <c r="P42">
        <v>3</v>
      </c>
    </row>
    <row r="43" ht="45">
      <c r="A43" s="35" t="s">
        <v>62</v>
      </c>
      <c r="B43" s="42"/>
      <c r="C43" s="43"/>
      <c r="D43" s="43"/>
      <c r="E43" s="37" t="s">
        <v>146</v>
      </c>
      <c r="F43" s="43"/>
      <c r="G43" s="43"/>
      <c r="H43" s="43"/>
      <c r="I43" s="43"/>
      <c r="J43" s="45"/>
    </row>
    <row r="44">
      <c r="A44" s="35" t="s">
        <v>106</v>
      </c>
      <c r="B44" s="42"/>
      <c r="C44" s="43"/>
      <c r="D44" s="43"/>
      <c r="E44" s="49" t="s">
        <v>468</v>
      </c>
      <c r="F44" s="43"/>
      <c r="G44" s="43"/>
      <c r="H44" s="43"/>
      <c r="I44" s="43"/>
      <c r="J44" s="45"/>
    </row>
    <row r="45" ht="375">
      <c r="A45" s="35" t="s">
        <v>63</v>
      </c>
      <c r="B45" s="42"/>
      <c r="C45" s="43"/>
      <c r="D45" s="43"/>
      <c r="E45" s="37" t="s">
        <v>147</v>
      </c>
      <c r="F45" s="43"/>
      <c r="G45" s="43"/>
      <c r="H45" s="43"/>
      <c r="I45" s="43"/>
      <c r="J45" s="45"/>
    </row>
    <row r="46">
      <c r="A46" s="35" t="s">
        <v>56</v>
      </c>
      <c r="B46" s="35">
        <v>10</v>
      </c>
      <c r="C46" s="36" t="s">
        <v>148</v>
      </c>
      <c r="D46" s="35" t="s">
        <v>58</v>
      </c>
      <c r="E46" s="37" t="s">
        <v>149</v>
      </c>
      <c r="F46" s="38" t="s">
        <v>150</v>
      </c>
      <c r="G46" s="39">
        <v>866.29999999999995</v>
      </c>
      <c r="H46" s="40">
        <v>0</v>
      </c>
      <c r="I46" s="40">
        <f>ROUND(G46*H46,P4)</f>
        <v>0</v>
      </c>
      <c r="J46" s="38" t="s">
        <v>61</v>
      </c>
      <c r="O46" s="41">
        <f>I46*0.21</f>
        <v>0</v>
      </c>
      <c r="P46">
        <v>3</v>
      </c>
    </row>
    <row r="47" ht="30">
      <c r="A47" s="35" t="s">
        <v>62</v>
      </c>
      <c r="B47" s="42"/>
      <c r="C47" s="43"/>
      <c r="D47" s="43"/>
      <c r="E47" s="37" t="s">
        <v>473</v>
      </c>
      <c r="F47" s="43"/>
      <c r="G47" s="43"/>
      <c r="H47" s="43"/>
      <c r="I47" s="43"/>
      <c r="J47" s="45"/>
    </row>
    <row r="48">
      <c r="A48" s="35" t="s">
        <v>106</v>
      </c>
      <c r="B48" s="42"/>
      <c r="C48" s="43"/>
      <c r="D48" s="43"/>
      <c r="E48" s="49" t="s">
        <v>474</v>
      </c>
      <c r="F48" s="43"/>
      <c r="G48" s="43"/>
      <c r="H48" s="43"/>
      <c r="I48" s="43"/>
      <c r="J48" s="45"/>
    </row>
    <row r="49" ht="75">
      <c r="A49" s="35" t="s">
        <v>63</v>
      </c>
      <c r="B49" s="42"/>
      <c r="C49" s="43"/>
      <c r="D49" s="43"/>
      <c r="E49" s="37" t="s">
        <v>153</v>
      </c>
      <c r="F49" s="43"/>
      <c r="G49" s="43"/>
      <c r="H49" s="43"/>
      <c r="I49" s="43"/>
      <c r="J49" s="45"/>
    </row>
    <row r="50">
      <c r="A50" s="29" t="s">
        <v>53</v>
      </c>
      <c r="B50" s="30"/>
      <c r="C50" s="31" t="s">
        <v>109</v>
      </c>
      <c r="D50" s="32"/>
      <c r="E50" s="29" t="s">
        <v>154</v>
      </c>
      <c r="F50" s="32"/>
      <c r="G50" s="32"/>
      <c r="H50" s="32"/>
      <c r="I50" s="33">
        <f>SUMIFS(I51:I54,A51:A54,"P")</f>
        <v>0</v>
      </c>
      <c r="J50" s="34"/>
    </row>
    <row r="51">
      <c r="A51" s="35" t="s">
        <v>56</v>
      </c>
      <c r="B51" s="35">
        <v>11</v>
      </c>
      <c r="C51" s="36" t="s">
        <v>155</v>
      </c>
      <c r="D51" s="35" t="s">
        <v>58</v>
      </c>
      <c r="E51" s="37" t="s">
        <v>156</v>
      </c>
      <c r="F51" s="38" t="s">
        <v>150</v>
      </c>
      <c r="G51" s="39">
        <v>1039.5599999999999</v>
      </c>
      <c r="H51" s="40">
        <v>0</v>
      </c>
      <c r="I51" s="40">
        <f>ROUND(G51*H51,P4)</f>
        <v>0</v>
      </c>
      <c r="J51" s="38" t="s">
        <v>61</v>
      </c>
      <c r="O51" s="41">
        <f>I51*0.21</f>
        <v>0</v>
      </c>
      <c r="P51">
        <v>3</v>
      </c>
    </row>
    <row r="52" ht="60">
      <c r="A52" s="35" t="s">
        <v>62</v>
      </c>
      <c r="B52" s="42"/>
      <c r="C52" s="43"/>
      <c r="D52" s="43"/>
      <c r="E52" s="37" t="s">
        <v>475</v>
      </c>
      <c r="F52" s="43"/>
      <c r="G52" s="43"/>
      <c r="H52" s="43"/>
      <c r="I52" s="43"/>
      <c r="J52" s="45"/>
    </row>
    <row r="53">
      <c r="A53" s="35" t="s">
        <v>106</v>
      </c>
      <c r="B53" s="42"/>
      <c r="C53" s="43"/>
      <c r="D53" s="43"/>
      <c r="E53" s="49" t="s">
        <v>476</v>
      </c>
      <c r="F53" s="43"/>
      <c r="G53" s="43"/>
      <c r="H53" s="43"/>
      <c r="I53" s="43"/>
      <c r="J53" s="45"/>
    </row>
    <row r="54" ht="150">
      <c r="A54" s="35" t="s">
        <v>63</v>
      </c>
      <c r="B54" s="42"/>
      <c r="C54" s="43"/>
      <c r="D54" s="43"/>
      <c r="E54" s="37" t="s">
        <v>159</v>
      </c>
      <c r="F54" s="43"/>
      <c r="G54" s="43"/>
      <c r="H54" s="43"/>
      <c r="I54" s="43"/>
      <c r="J54" s="45"/>
    </row>
    <row r="55">
      <c r="A55" s="29" t="s">
        <v>53</v>
      </c>
      <c r="B55" s="30"/>
      <c r="C55" s="31" t="s">
        <v>160</v>
      </c>
      <c r="D55" s="32"/>
      <c r="E55" s="29" t="s">
        <v>161</v>
      </c>
      <c r="F55" s="32"/>
      <c r="G55" s="32"/>
      <c r="H55" s="32"/>
      <c r="I55" s="33">
        <f>SUMIFS(I56:I107,A56:A107,"P")</f>
        <v>0</v>
      </c>
      <c r="J55" s="34"/>
    </row>
    <row r="56">
      <c r="A56" s="35" t="s">
        <v>56</v>
      </c>
      <c r="B56" s="35">
        <v>12</v>
      </c>
      <c r="C56" s="36" t="s">
        <v>162</v>
      </c>
      <c r="D56" s="35" t="s">
        <v>58</v>
      </c>
      <c r="E56" s="37" t="s">
        <v>163</v>
      </c>
      <c r="F56" s="38" t="s">
        <v>115</v>
      </c>
      <c r="G56" s="39">
        <v>112.619</v>
      </c>
      <c r="H56" s="40">
        <v>0</v>
      </c>
      <c r="I56" s="40">
        <f>ROUND(G56*H56,P4)</f>
        <v>0</v>
      </c>
      <c r="J56" s="38" t="s">
        <v>61</v>
      </c>
      <c r="O56" s="41">
        <f>I56*0.21</f>
        <v>0</v>
      </c>
      <c r="P56">
        <v>3</v>
      </c>
    </row>
    <row r="57" ht="45">
      <c r="A57" s="35" t="s">
        <v>62</v>
      </c>
      <c r="B57" s="42"/>
      <c r="C57" s="43"/>
      <c r="D57" s="43"/>
      <c r="E57" s="37" t="s">
        <v>477</v>
      </c>
      <c r="F57" s="43"/>
      <c r="G57" s="43"/>
      <c r="H57" s="43"/>
      <c r="I57" s="43"/>
      <c r="J57" s="45"/>
    </row>
    <row r="58">
      <c r="A58" s="35" t="s">
        <v>106</v>
      </c>
      <c r="B58" s="42"/>
      <c r="C58" s="43"/>
      <c r="D58" s="43"/>
      <c r="E58" s="49" t="s">
        <v>478</v>
      </c>
      <c r="F58" s="43"/>
      <c r="G58" s="43"/>
      <c r="H58" s="43"/>
      <c r="I58" s="43"/>
      <c r="J58" s="45"/>
    </row>
    <row r="59" ht="165">
      <c r="A59" s="35" t="s">
        <v>63</v>
      </c>
      <c r="B59" s="42"/>
      <c r="C59" s="43"/>
      <c r="D59" s="43"/>
      <c r="E59" s="37" t="s">
        <v>166</v>
      </c>
      <c r="F59" s="43"/>
      <c r="G59" s="43"/>
      <c r="H59" s="43"/>
      <c r="I59" s="43"/>
      <c r="J59" s="45"/>
    </row>
    <row r="60">
      <c r="A60" s="35" t="s">
        <v>56</v>
      </c>
      <c r="B60" s="35">
        <v>13</v>
      </c>
      <c r="C60" s="36" t="s">
        <v>167</v>
      </c>
      <c r="D60" s="35" t="s">
        <v>77</v>
      </c>
      <c r="E60" s="37" t="s">
        <v>168</v>
      </c>
      <c r="F60" s="38" t="s">
        <v>115</v>
      </c>
      <c r="G60" s="39">
        <v>173.25999999999999</v>
      </c>
      <c r="H60" s="40">
        <v>0</v>
      </c>
      <c r="I60" s="40">
        <f>ROUND(G60*H60,P4)</f>
        <v>0</v>
      </c>
      <c r="J60" s="38" t="s">
        <v>61</v>
      </c>
      <c r="O60" s="41">
        <f>I60*0.21</f>
        <v>0</v>
      </c>
      <c r="P60">
        <v>3</v>
      </c>
    </row>
    <row r="61" ht="45">
      <c r="A61" s="35" t="s">
        <v>62</v>
      </c>
      <c r="B61" s="42"/>
      <c r="C61" s="43"/>
      <c r="D61" s="43"/>
      <c r="E61" s="37" t="s">
        <v>479</v>
      </c>
      <c r="F61" s="43"/>
      <c r="G61" s="43"/>
      <c r="H61" s="43"/>
      <c r="I61" s="43"/>
      <c r="J61" s="45"/>
    </row>
    <row r="62">
      <c r="A62" s="35" t="s">
        <v>106</v>
      </c>
      <c r="B62" s="42"/>
      <c r="C62" s="43"/>
      <c r="D62" s="43"/>
      <c r="E62" s="49" t="s">
        <v>480</v>
      </c>
      <c r="F62" s="43"/>
      <c r="G62" s="43"/>
      <c r="H62" s="43"/>
      <c r="I62" s="43"/>
      <c r="J62" s="45"/>
    </row>
    <row r="63" ht="90">
      <c r="A63" s="35" t="s">
        <v>63</v>
      </c>
      <c r="B63" s="42"/>
      <c r="C63" s="43"/>
      <c r="D63" s="43"/>
      <c r="E63" s="37" t="s">
        <v>171</v>
      </c>
      <c r="F63" s="43"/>
      <c r="G63" s="43"/>
      <c r="H63" s="43"/>
      <c r="I63" s="43"/>
      <c r="J63" s="45"/>
    </row>
    <row r="64">
      <c r="A64" s="35" t="s">
        <v>56</v>
      </c>
      <c r="B64" s="35">
        <v>14</v>
      </c>
      <c r="C64" s="36" t="s">
        <v>167</v>
      </c>
      <c r="D64" s="35" t="s">
        <v>81</v>
      </c>
      <c r="E64" s="37" t="s">
        <v>168</v>
      </c>
      <c r="F64" s="38" t="s">
        <v>115</v>
      </c>
      <c r="G64" s="39">
        <v>173.25999999999999</v>
      </c>
      <c r="H64" s="40">
        <v>0</v>
      </c>
      <c r="I64" s="40">
        <f>ROUND(G64*H64,P4)</f>
        <v>0</v>
      </c>
      <c r="J64" s="38" t="s">
        <v>61</v>
      </c>
      <c r="O64" s="41">
        <f>I64*0.21</f>
        <v>0</v>
      </c>
      <c r="P64">
        <v>3</v>
      </c>
    </row>
    <row r="65" ht="45">
      <c r="A65" s="35" t="s">
        <v>62</v>
      </c>
      <c r="B65" s="42"/>
      <c r="C65" s="43"/>
      <c r="D65" s="43"/>
      <c r="E65" s="37" t="s">
        <v>481</v>
      </c>
      <c r="F65" s="43"/>
      <c r="G65" s="43"/>
      <c r="H65" s="43"/>
      <c r="I65" s="43"/>
      <c r="J65" s="45"/>
    </row>
    <row r="66">
      <c r="A66" s="35" t="s">
        <v>106</v>
      </c>
      <c r="B66" s="42"/>
      <c r="C66" s="43"/>
      <c r="D66" s="43"/>
      <c r="E66" s="49" t="s">
        <v>480</v>
      </c>
      <c r="F66" s="43"/>
      <c r="G66" s="43"/>
      <c r="H66" s="43"/>
      <c r="I66" s="43"/>
      <c r="J66" s="45"/>
    </row>
    <row r="67" ht="90">
      <c r="A67" s="35" t="s">
        <v>63</v>
      </c>
      <c r="B67" s="42"/>
      <c r="C67" s="43"/>
      <c r="D67" s="43"/>
      <c r="E67" s="37" t="s">
        <v>171</v>
      </c>
      <c r="F67" s="43"/>
      <c r="G67" s="43"/>
      <c r="H67" s="43"/>
      <c r="I67" s="43"/>
      <c r="J67" s="45"/>
    </row>
    <row r="68">
      <c r="A68" s="35" t="s">
        <v>56</v>
      </c>
      <c r="B68" s="35">
        <v>15</v>
      </c>
      <c r="C68" s="36" t="s">
        <v>173</v>
      </c>
      <c r="D68" s="35" t="s">
        <v>58</v>
      </c>
      <c r="E68" s="37" t="s">
        <v>174</v>
      </c>
      <c r="F68" s="38" t="s">
        <v>115</v>
      </c>
      <c r="G68" s="39">
        <v>4.875</v>
      </c>
      <c r="H68" s="40">
        <v>0</v>
      </c>
      <c r="I68" s="40">
        <f>ROUND(G68*H68,P4)</f>
        <v>0</v>
      </c>
      <c r="J68" s="38" t="s">
        <v>61</v>
      </c>
      <c r="O68" s="41">
        <f>I68*0.21</f>
        <v>0</v>
      </c>
      <c r="P68">
        <v>3</v>
      </c>
    </row>
    <row r="69" ht="60">
      <c r="A69" s="35" t="s">
        <v>62</v>
      </c>
      <c r="B69" s="42"/>
      <c r="C69" s="43"/>
      <c r="D69" s="43"/>
      <c r="E69" s="37" t="s">
        <v>375</v>
      </c>
      <c r="F69" s="43"/>
      <c r="G69" s="43"/>
      <c r="H69" s="43"/>
      <c r="I69" s="43"/>
      <c r="J69" s="45"/>
    </row>
    <row r="70">
      <c r="A70" s="35" t="s">
        <v>106</v>
      </c>
      <c r="B70" s="42"/>
      <c r="C70" s="43"/>
      <c r="D70" s="43"/>
      <c r="E70" s="49" t="s">
        <v>482</v>
      </c>
      <c r="F70" s="43"/>
      <c r="G70" s="43"/>
      <c r="H70" s="43"/>
      <c r="I70" s="43"/>
      <c r="J70" s="45"/>
    </row>
    <row r="71" ht="150">
      <c r="A71" s="35" t="s">
        <v>63</v>
      </c>
      <c r="B71" s="42"/>
      <c r="C71" s="43"/>
      <c r="D71" s="43"/>
      <c r="E71" s="37" t="s">
        <v>177</v>
      </c>
      <c r="F71" s="43"/>
      <c r="G71" s="43"/>
      <c r="H71" s="43"/>
      <c r="I71" s="43"/>
      <c r="J71" s="45"/>
    </row>
    <row r="72">
      <c r="A72" s="35" t="s">
        <v>56</v>
      </c>
      <c r="B72" s="35">
        <v>16</v>
      </c>
      <c r="C72" s="36" t="s">
        <v>178</v>
      </c>
      <c r="D72" s="35" t="s">
        <v>58</v>
      </c>
      <c r="E72" s="37" t="s">
        <v>179</v>
      </c>
      <c r="F72" s="38" t="s">
        <v>115</v>
      </c>
      <c r="G72" s="39">
        <v>119.7</v>
      </c>
      <c r="H72" s="40">
        <v>0</v>
      </c>
      <c r="I72" s="40">
        <f>ROUND(G72*H72,P4)</f>
        <v>0</v>
      </c>
      <c r="J72" s="38" t="s">
        <v>61</v>
      </c>
      <c r="O72" s="41">
        <f>I72*0.21</f>
        <v>0</v>
      </c>
      <c r="P72">
        <v>3</v>
      </c>
    </row>
    <row r="73" ht="60">
      <c r="A73" s="35" t="s">
        <v>62</v>
      </c>
      <c r="B73" s="42"/>
      <c r="C73" s="43"/>
      <c r="D73" s="43"/>
      <c r="E73" s="37" t="s">
        <v>483</v>
      </c>
      <c r="F73" s="43"/>
      <c r="G73" s="43"/>
      <c r="H73" s="43"/>
      <c r="I73" s="43"/>
      <c r="J73" s="45"/>
    </row>
    <row r="74">
      <c r="A74" s="35" t="s">
        <v>106</v>
      </c>
      <c r="B74" s="42"/>
      <c r="C74" s="43"/>
      <c r="D74" s="43"/>
      <c r="E74" s="49" t="s">
        <v>471</v>
      </c>
      <c r="F74" s="43"/>
      <c r="G74" s="43"/>
      <c r="H74" s="43"/>
      <c r="I74" s="43"/>
      <c r="J74" s="45"/>
    </row>
    <row r="75" ht="120">
      <c r="A75" s="35" t="s">
        <v>63</v>
      </c>
      <c r="B75" s="42"/>
      <c r="C75" s="43"/>
      <c r="D75" s="43"/>
      <c r="E75" s="37" t="s">
        <v>181</v>
      </c>
      <c r="F75" s="43"/>
      <c r="G75" s="43"/>
      <c r="H75" s="43"/>
      <c r="I75" s="43"/>
      <c r="J75" s="45"/>
    </row>
    <row r="76">
      <c r="A76" s="35" t="s">
        <v>56</v>
      </c>
      <c r="B76" s="35">
        <v>17</v>
      </c>
      <c r="C76" s="36" t="s">
        <v>182</v>
      </c>
      <c r="D76" s="35"/>
      <c r="E76" s="37" t="s">
        <v>183</v>
      </c>
      <c r="F76" s="38" t="s">
        <v>150</v>
      </c>
      <c r="G76" s="39">
        <v>1225.0999999999999</v>
      </c>
      <c r="H76" s="40">
        <v>0</v>
      </c>
      <c r="I76" s="40">
        <f>ROUND(G76*H76,P4)</f>
        <v>0</v>
      </c>
      <c r="J76" s="38" t="s">
        <v>61</v>
      </c>
      <c r="O76" s="41">
        <f>I76*0.21</f>
        <v>0</v>
      </c>
      <c r="P76">
        <v>3</v>
      </c>
    </row>
    <row r="77">
      <c r="A77" s="35" t="s">
        <v>62</v>
      </c>
      <c r="B77" s="42"/>
      <c r="C77" s="43"/>
      <c r="D77" s="43"/>
      <c r="E77" s="37" t="s">
        <v>184</v>
      </c>
      <c r="F77" s="43"/>
      <c r="G77" s="43"/>
      <c r="H77" s="43"/>
      <c r="I77" s="43"/>
      <c r="J77" s="45"/>
    </row>
    <row r="78" ht="45">
      <c r="A78" s="35" t="s">
        <v>106</v>
      </c>
      <c r="B78" s="42"/>
      <c r="C78" s="43"/>
      <c r="D78" s="43"/>
      <c r="E78" s="49" t="s">
        <v>484</v>
      </c>
      <c r="F78" s="43"/>
      <c r="G78" s="43"/>
      <c r="H78" s="43"/>
      <c r="I78" s="43"/>
      <c r="J78" s="45"/>
    </row>
    <row r="79" ht="120">
      <c r="A79" s="35" t="s">
        <v>63</v>
      </c>
      <c r="B79" s="42"/>
      <c r="C79" s="43"/>
      <c r="D79" s="43"/>
      <c r="E79" s="37" t="s">
        <v>186</v>
      </c>
      <c r="F79" s="43"/>
      <c r="G79" s="43"/>
      <c r="H79" s="43"/>
      <c r="I79" s="43"/>
      <c r="J79" s="45"/>
    </row>
    <row r="80">
      <c r="A80" s="35" t="s">
        <v>56</v>
      </c>
      <c r="B80" s="35">
        <v>18</v>
      </c>
      <c r="C80" s="36" t="s">
        <v>187</v>
      </c>
      <c r="D80" s="35"/>
      <c r="E80" s="37" t="s">
        <v>188</v>
      </c>
      <c r="F80" s="38" t="s">
        <v>150</v>
      </c>
      <c r="G80" s="39">
        <v>8663</v>
      </c>
      <c r="H80" s="40">
        <v>0</v>
      </c>
      <c r="I80" s="40">
        <f>ROUND(G80*H80,P4)</f>
        <v>0</v>
      </c>
      <c r="J80" s="38" t="s">
        <v>61</v>
      </c>
      <c r="O80" s="41">
        <f>I80*0.21</f>
        <v>0</v>
      </c>
      <c r="P80">
        <v>3</v>
      </c>
    </row>
    <row r="81">
      <c r="A81" s="35" t="s">
        <v>62</v>
      </c>
      <c r="B81" s="42"/>
      <c r="C81" s="43"/>
      <c r="D81" s="43"/>
      <c r="E81" s="37" t="s">
        <v>189</v>
      </c>
      <c r="F81" s="43"/>
      <c r="G81" s="43"/>
      <c r="H81" s="43"/>
      <c r="I81" s="43"/>
      <c r="J81" s="45"/>
    </row>
    <row r="82">
      <c r="A82" s="35" t="s">
        <v>106</v>
      </c>
      <c r="B82" s="42"/>
      <c r="C82" s="43"/>
      <c r="D82" s="43"/>
      <c r="E82" s="49" t="s">
        <v>485</v>
      </c>
      <c r="F82" s="43"/>
      <c r="G82" s="43"/>
      <c r="H82" s="43"/>
      <c r="I82" s="43"/>
      <c r="J82" s="45"/>
    </row>
    <row r="83" ht="120">
      <c r="A83" s="35" t="s">
        <v>63</v>
      </c>
      <c r="B83" s="42"/>
      <c r="C83" s="43"/>
      <c r="D83" s="43"/>
      <c r="E83" s="37" t="s">
        <v>186</v>
      </c>
      <c r="F83" s="43"/>
      <c r="G83" s="43"/>
      <c r="H83" s="43"/>
      <c r="I83" s="43"/>
      <c r="J83" s="45"/>
    </row>
    <row r="84">
      <c r="A84" s="35" t="s">
        <v>56</v>
      </c>
      <c r="B84" s="35">
        <v>19</v>
      </c>
      <c r="C84" s="36" t="s">
        <v>191</v>
      </c>
      <c r="D84" s="35"/>
      <c r="E84" s="37" t="s">
        <v>192</v>
      </c>
      <c r="F84" s="38" t="s">
        <v>150</v>
      </c>
      <c r="G84" s="39">
        <v>8929.2600000000002</v>
      </c>
      <c r="H84" s="40">
        <v>0</v>
      </c>
      <c r="I84" s="40">
        <f>ROUND(G84*H84,P4)</f>
        <v>0</v>
      </c>
      <c r="J84" s="38" t="s">
        <v>61</v>
      </c>
      <c r="O84" s="41">
        <f>I84*0.21</f>
        <v>0</v>
      </c>
      <c r="P84">
        <v>3</v>
      </c>
    </row>
    <row r="85">
      <c r="A85" s="35" t="s">
        <v>62</v>
      </c>
      <c r="B85" s="42"/>
      <c r="C85" s="43"/>
      <c r="D85" s="43"/>
      <c r="E85" s="37" t="s">
        <v>193</v>
      </c>
      <c r="F85" s="43"/>
      <c r="G85" s="43"/>
      <c r="H85" s="43"/>
      <c r="I85" s="43"/>
      <c r="J85" s="45"/>
    </row>
    <row r="86" ht="45">
      <c r="A86" s="35" t="s">
        <v>106</v>
      </c>
      <c r="B86" s="42"/>
      <c r="C86" s="43"/>
      <c r="D86" s="43"/>
      <c r="E86" s="49" t="s">
        <v>486</v>
      </c>
      <c r="F86" s="43"/>
      <c r="G86" s="43"/>
      <c r="H86" s="43"/>
      <c r="I86" s="43"/>
      <c r="J86" s="45"/>
    </row>
    <row r="87" ht="120">
      <c r="A87" s="35" t="s">
        <v>63</v>
      </c>
      <c r="B87" s="42"/>
      <c r="C87" s="43"/>
      <c r="D87" s="43"/>
      <c r="E87" s="37" t="s">
        <v>186</v>
      </c>
      <c r="F87" s="43"/>
      <c r="G87" s="43"/>
      <c r="H87" s="43"/>
      <c r="I87" s="43"/>
      <c r="J87" s="45"/>
    </row>
    <row r="88">
      <c r="A88" s="35" t="s">
        <v>56</v>
      </c>
      <c r="B88" s="35">
        <v>20</v>
      </c>
      <c r="C88" s="36" t="s">
        <v>195</v>
      </c>
      <c r="D88" s="35" t="s">
        <v>58</v>
      </c>
      <c r="E88" s="37" t="s">
        <v>196</v>
      </c>
      <c r="F88" s="38" t="s">
        <v>150</v>
      </c>
      <c r="G88" s="39">
        <v>1225.0999999999999</v>
      </c>
      <c r="H88" s="40">
        <v>0</v>
      </c>
      <c r="I88" s="40">
        <f>ROUND(G88*H88,P4)</f>
        <v>0</v>
      </c>
      <c r="J88" s="38" t="s">
        <v>61</v>
      </c>
      <c r="O88" s="41">
        <f>I88*0.21</f>
        <v>0</v>
      </c>
      <c r="P88">
        <v>3</v>
      </c>
    </row>
    <row r="89" ht="90">
      <c r="A89" s="35" t="s">
        <v>62</v>
      </c>
      <c r="B89" s="42"/>
      <c r="C89" s="43"/>
      <c r="D89" s="43"/>
      <c r="E89" s="37" t="s">
        <v>197</v>
      </c>
      <c r="F89" s="43"/>
      <c r="G89" s="43"/>
      <c r="H89" s="43"/>
      <c r="I89" s="43"/>
      <c r="J89" s="45"/>
    </row>
    <row r="90" ht="45">
      <c r="A90" s="35" t="s">
        <v>106</v>
      </c>
      <c r="B90" s="42"/>
      <c r="C90" s="43"/>
      <c r="D90" s="43"/>
      <c r="E90" s="49" t="s">
        <v>484</v>
      </c>
      <c r="F90" s="43"/>
      <c r="G90" s="43"/>
      <c r="H90" s="43"/>
      <c r="I90" s="43"/>
      <c r="J90" s="45"/>
    </row>
    <row r="91" ht="105">
      <c r="A91" s="35" t="s">
        <v>63</v>
      </c>
      <c r="B91" s="42"/>
      <c r="C91" s="43"/>
      <c r="D91" s="43"/>
      <c r="E91" s="37" t="s">
        <v>198</v>
      </c>
      <c r="F91" s="43"/>
      <c r="G91" s="43"/>
      <c r="H91" s="43"/>
      <c r="I91" s="43"/>
      <c r="J91" s="45"/>
    </row>
    <row r="92">
      <c r="A92" s="35" t="s">
        <v>56</v>
      </c>
      <c r="B92" s="35">
        <v>21</v>
      </c>
      <c r="C92" s="36" t="s">
        <v>199</v>
      </c>
      <c r="D92" s="35" t="s">
        <v>58</v>
      </c>
      <c r="E92" s="37" t="s">
        <v>200</v>
      </c>
      <c r="F92" s="38" t="s">
        <v>150</v>
      </c>
      <c r="G92" s="39">
        <v>8756</v>
      </c>
      <c r="H92" s="40">
        <v>0</v>
      </c>
      <c r="I92" s="40">
        <f>ROUND(G92*H92,P4)</f>
        <v>0</v>
      </c>
      <c r="J92" s="38" t="s">
        <v>61</v>
      </c>
      <c r="O92" s="41">
        <f>I92*0.21</f>
        <v>0</v>
      </c>
      <c r="P92">
        <v>3</v>
      </c>
    </row>
    <row r="93">
      <c r="A93" s="35" t="s">
        <v>62</v>
      </c>
      <c r="B93" s="42"/>
      <c r="C93" s="43"/>
      <c r="D93" s="43"/>
      <c r="E93" s="37" t="s">
        <v>201</v>
      </c>
      <c r="F93" s="43"/>
      <c r="G93" s="43"/>
      <c r="H93" s="43"/>
      <c r="I93" s="43"/>
      <c r="J93" s="45"/>
    </row>
    <row r="94" ht="45">
      <c r="A94" s="35" t="s">
        <v>106</v>
      </c>
      <c r="B94" s="42"/>
      <c r="C94" s="43"/>
      <c r="D94" s="43"/>
      <c r="E94" s="49" t="s">
        <v>487</v>
      </c>
      <c r="F94" s="43"/>
      <c r="G94" s="43"/>
      <c r="H94" s="43"/>
      <c r="I94" s="43"/>
      <c r="J94" s="45"/>
    </row>
    <row r="95" ht="195">
      <c r="A95" s="35" t="s">
        <v>63</v>
      </c>
      <c r="B95" s="42"/>
      <c r="C95" s="43"/>
      <c r="D95" s="43"/>
      <c r="E95" s="37" t="s">
        <v>203</v>
      </c>
      <c r="F95" s="43"/>
      <c r="G95" s="43"/>
      <c r="H95" s="43"/>
      <c r="I95" s="43"/>
      <c r="J95" s="45"/>
    </row>
    <row r="96">
      <c r="A96" s="35" t="s">
        <v>56</v>
      </c>
      <c r="B96" s="35">
        <v>22</v>
      </c>
      <c r="C96" s="36" t="s">
        <v>204</v>
      </c>
      <c r="D96" s="35" t="s">
        <v>58</v>
      </c>
      <c r="E96" s="37" t="s">
        <v>205</v>
      </c>
      <c r="F96" s="38" t="s">
        <v>150</v>
      </c>
      <c r="G96" s="39">
        <v>8836.2600000000002</v>
      </c>
      <c r="H96" s="40">
        <v>0</v>
      </c>
      <c r="I96" s="40">
        <f>ROUND(G96*H96,P4)</f>
        <v>0</v>
      </c>
      <c r="J96" s="38" t="s">
        <v>61</v>
      </c>
      <c r="O96" s="41">
        <f>I96*0.21</f>
        <v>0</v>
      </c>
      <c r="P96">
        <v>3</v>
      </c>
    </row>
    <row r="97">
      <c r="A97" s="35" t="s">
        <v>62</v>
      </c>
      <c r="B97" s="42"/>
      <c r="C97" s="43"/>
      <c r="D97" s="43"/>
      <c r="E97" s="37" t="s">
        <v>206</v>
      </c>
      <c r="F97" s="43"/>
      <c r="G97" s="43"/>
      <c r="H97" s="43"/>
      <c r="I97" s="43"/>
      <c r="J97" s="45"/>
    </row>
    <row r="98">
      <c r="A98" s="35" t="s">
        <v>106</v>
      </c>
      <c r="B98" s="42"/>
      <c r="C98" s="43"/>
      <c r="D98" s="43"/>
      <c r="E98" s="49" t="s">
        <v>488</v>
      </c>
      <c r="F98" s="43"/>
      <c r="G98" s="43"/>
      <c r="H98" s="43"/>
      <c r="I98" s="43"/>
      <c r="J98" s="45"/>
    </row>
    <row r="99" ht="195">
      <c r="A99" s="35" t="s">
        <v>63</v>
      </c>
      <c r="B99" s="42"/>
      <c r="C99" s="43"/>
      <c r="D99" s="43"/>
      <c r="E99" s="37" t="s">
        <v>203</v>
      </c>
      <c r="F99" s="43"/>
      <c r="G99" s="43"/>
      <c r="H99" s="43"/>
      <c r="I99" s="43"/>
      <c r="J99" s="45"/>
    </row>
    <row r="100">
      <c r="A100" s="35" t="s">
        <v>56</v>
      </c>
      <c r="B100" s="35">
        <v>23</v>
      </c>
      <c r="C100" s="36" t="s">
        <v>208</v>
      </c>
      <c r="D100" s="35" t="s">
        <v>58</v>
      </c>
      <c r="E100" s="37" t="s">
        <v>209</v>
      </c>
      <c r="F100" s="38" t="s">
        <v>150</v>
      </c>
      <c r="G100" s="39">
        <v>1218.96</v>
      </c>
      <c r="H100" s="40">
        <v>0</v>
      </c>
      <c r="I100" s="40">
        <f>ROUND(G100*H100,P4)</f>
        <v>0</v>
      </c>
      <c r="J100" s="38" t="s">
        <v>61</v>
      </c>
      <c r="O100" s="41">
        <f>I100*0.21</f>
        <v>0</v>
      </c>
      <c r="P100">
        <v>3</v>
      </c>
    </row>
    <row r="101" ht="45">
      <c r="A101" s="35" t="s">
        <v>62</v>
      </c>
      <c r="B101" s="42"/>
      <c r="C101" s="43"/>
      <c r="D101" s="43"/>
      <c r="E101" s="37" t="s">
        <v>489</v>
      </c>
      <c r="F101" s="43"/>
      <c r="G101" s="43"/>
      <c r="H101" s="43"/>
      <c r="I101" s="43"/>
      <c r="J101" s="45"/>
    </row>
    <row r="102" ht="45">
      <c r="A102" s="35" t="s">
        <v>106</v>
      </c>
      <c r="B102" s="42"/>
      <c r="C102" s="43"/>
      <c r="D102" s="43"/>
      <c r="E102" s="49" t="s">
        <v>490</v>
      </c>
      <c r="F102" s="43"/>
      <c r="G102" s="43"/>
      <c r="H102" s="43"/>
      <c r="I102" s="43"/>
      <c r="J102" s="45"/>
    </row>
    <row r="103" ht="195">
      <c r="A103" s="35" t="s">
        <v>63</v>
      </c>
      <c r="B103" s="42"/>
      <c r="C103" s="43"/>
      <c r="D103" s="43"/>
      <c r="E103" s="37" t="s">
        <v>203</v>
      </c>
      <c r="F103" s="43"/>
      <c r="G103" s="43"/>
      <c r="H103" s="43"/>
      <c r="I103" s="43"/>
      <c r="J103" s="45"/>
    </row>
    <row r="104">
      <c r="A104" s="35" t="s">
        <v>56</v>
      </c>
      <c r="B104" s="35">
        <v>24</v>
      </c>
      <c r="C104" s="36" t="s">
        <v>212</v>
      </c>
      <c r="D104" s="35" t="s">
        <v>58</v>
      </c>
      <c r="E104" s="37" t="s">
        <v>213</v>
      </c>
      <c r="F104" s="38" t="s">
        <v>129</v>
      </c>
      <c r="G104" s="39">
        <v>82.75</v>
      </c>
      <c r="H104" s="40">
        <v>0</v>
      </c>
      <c r="I104" s="40">
        <f>ROUND(G104*H104,P4)</f>
        <v>0</v>
      </c>
      <c r="J104" s="38" t="s">
        <v>61</v>
      </c>
      <c r="O104" s="41">
        <f>I104*0.21</f>
        <v>0</v>
      </c>
      <c r="P104">
        <v>3</v>
      </c>
    </row>
    <row r="105" ht="30">
      <c r="A105" s="35" t="s">
        <v>62</v>
      </c>
      <c r="B105" s="42"/>
      <c r="C105" s="43"/>
      <c r="D105" s="43"/>
      <c r="E105" s="37" t="s">
        <v>214</v>
      </c>
      <c r="F105" s="43"/>
      <c r="G105" s="43"/>
      <c r="H105" s="43"/>
      <c r="I105" s="43"/>
      <c r="J105" s="45"/>
    </row>
    <row r="106">
      <c r="A106" s="35" t="s">
        <v>106</v>
      </c>
      <c r="B106" s="42"/>
      <c r="C106" s="43"/>
      <c r="D106" s="43"/>
      <c r="E106" s="49" t="s">
        <v>491</v>
      </c>
      <c r="F106" s="43"/>
      <c r="G106" s="43"/>
      <c r="H106" s="43"/>
      <c r="I106" s="43"/>
      <c r="J106" s="45"/>
    </row>
    <row r="107" ht="75">
      <c r="A107" s="35" t="s">
        <v>63</v>
      </c>
      <c r="B107" s="42"/>
      <c r="C107" s="43"/>
      <c r="D107" s="43"/>
      <c r="E107" s="37" t="s">
        <v>216</v>
      </c>
      <c r="F107" s="43"/>
      <c r="G107" s="43"/>
      <c r="H107" s="43"/>
      <c r="I107" s="43"/>
      <c r="J107" s="45"/>
    </row>
    <row r="108">
      <c r="A108" s="29" t="s">
        <v>53</v>
      </c>
      <c r="B108" s="30"/>
      <c r="C108" s="31" t="s">
        <v>223</v>
      </c>
      <c r="D108" s="32"/>
      <c r="E108" s="29" t="s">
        <v>224</v>
      </c>
      <c r="F108" s="32"/>
      <c r="G108" s="32"/>
      <c r="H108" s="32"/>
      <c r="I108" s="33">
        <f>SUMIFS(I109:I132,A109:A132,"P")</f>
        <v>0</v>
      </c>
      <c r="J108" s="34"/>
    </row>
    <row r="109">
      <c r="A109" s="35" t="s">
        <v>56</v>
      </c>
      <c r="B109" s="35">
        <v>25</v>
      </c>
      <c r="C109" s="36" t="s">
        <v>225</v>
      </c>
      <c r="D109" s="35" t="s">
        <v>77</v>
      </c>
      <c r="E109" s="37" t="s">
        <v>226</v>
      </c>
      <c r="F109" s="38" t="s">
        <v>94</v>
      </c>
      <c r="G109" s="39">
        <v>70</v>
      </c>
      <c r="H109" s="40">
        <v>0</v>
      </c>
      <c r="I109" s="40">
        <f>ROUND(G109*H109,P4)</f>
        <v>0</v>
      </c>
      <c r="J109" s="38" t="s">
        <v>61</v>
      </c>
      <c r="O109" s="41">
        <f>I109*0.21</f>
        <v>0</v>
      </c>
      <c r="P109">
        <v>3</v>
      </c>
    </row>
    <row r="110">
      <c r="A110" s="35" t="s">
        <v>62</v>
      </c>
      <c r="B110" s="42"/>
      <c r="C110" s="43"/>
      <c r="D110" s="43"/>
      <c r="E110" s="37" t="s">
        <v>227</v>
      </c>
      <c r="F110" s="43"/>
      <c r="G110" s="43"/>
      <c r="H110" s="43"/>
      <c r="I110" s="43"/>
      <c r="J110" s="45"/>
    </row>
    <row r="111">
      <c r="A111" s="35" t="s">
        <v>106</v>
      </c>
      <c r="B111" s="42"/>
      <c r="C111" s="43"/>
      <c r="D111" s="43"/>
      <c r="E111" s="49" t="s">
        <v>492</v>
      </c>
      <c r="F111" s="43"/>
      <c r="G111" s="43"/>
      <c r="H111" s="43"/>
      <c r="I111" s="43"/>
      <c r="J111" s="45"/>
    </row>
    <row r="112" ht="90">
      <c r="A112" s="35" t="s">
        <v>63</v>
      </c>
      <c r="B112" s="42"/>
      <c r="C112" s="43"/>
      <c r="D112" s="43"/>
      <c r="E112" s="37" t="s">
        <v>229</v>
      </c>
      <c r="F112" s="43"/>
      <c r="G112" s="43"/>
      <c r="H112" s="43"/>
      <c r="I112" s="43"/>
      <c r="J112" s="45"/>
    </row>
    <row r="113">
      <c r="A113" s="35" t="s">
        <v>56</v>
      </c>
      <c r="B113" s="35">
        <v>26</v>
      </c>
      <c r="C113" s="36" t="s">
        <v>225</v>
      </c>
      <c r="D113" s="35" t="s">
        <v>81</v>
      </c>
      <c r="E113" s="37" t="s">
        <v>226</v>
      </c>
      <c r="F113" s="38" t="s">
        <v>94</v>
      </c>
      <c r="G113" s="39">
        <v>4</v>
      </c>
      <c r="H113" s="40">
        <v>0</v>
      </c>
      <c r="I113" s="40">
        <f>ROUND(G113*H113,P4)</f>
        <v>0</v>
      </c>
      <c r="J113" s="38" t="s">
        <v>61</v>
      </c>
      <c r="O113" s="41">
        <f>I113*0.21</f>
        <v>0</v>
      </c>
      <c r="P113">
        <v>3</v>
      </c>
    </row>
    <row r="114" ht="30">
      <c r="A114" s="35" t="s">
        <v>62</v>
      </c>
      <c r="B114" s="42"/>
      <c r="C114" s="43"/>
      <c r="D114" s="43"/>
      <c r="E114" s="37" t="s">
        <v>230</v>
      </c>
      <c r="F114" s="43"/>
      <c r="G114" s="43"/>
      <c r="H114" s="43"/>
      <c r="I114" s="43"/>
      <c r="J114" s="45"/>
    </row>
    <row r="115">
      <c r="A115" s="35" t="s">
        <v>106</v>
      </c>
      <c r="B115" s="42"/>
      <c r="C115" s="43"/>
      <c r="D115" s="43"/>
      <c r="E115" s="49" t="s">
        <v>493</v>
      </c>
      <c r="F115" s="43"/>
      <c r="G115" s="43"/>
      <c r="H115" s="43"/>
      <c r="I115" s="43"/>
      <c r="J115" s="45"/>
    </row>
    <row r="116" ht="90">
      <c r="A116" s="35" t="s">
        <v>63</v>
      </c>
      <c r="B116" s="42"/>
      <c r="C116" s="43"/>
      <c r="D116" s="43"/>
      <c r="E116" s="37" t="s">
        <v>229</v>
      </c>
      <c r="F116" s="43"/>
      <c r="G116" s="43"/>
      <c r="H116" s="43"/>
      <c r="I116" s="43"/>
      <c r="J116" s="45"/>
    </row>
    <row r="117">
      <c r="A117" s="35" t="s">
        <v>56</v>
      </c>
      <c r="B117" s="35">
        <v>27</v>
      </c>
      <c r="C117" s="36" t="s">
        <v>232</v>
      </c>
      <c r="D117" s="35" t="s">
        <v>58</v>
      </c>
      <c r="E117" s="37" t="s">
        <v>233</v>
      </c>
      <c r="F117" s="38" t="s">
        <v>94</v>
      </c>
      <c r="G117" s="39">
        <v>70</v>
      </c>
      <c r="H117" s="40">
        <v>0</v>
      </c>
      <c r="I117" s="40">
        <f>ROUND(G117*H117,P4)</f>
        <v>0</v>
      </c>
      <c r="J117" s="38" t="s">
        <v>61</v>
      </c>
      <c r="O117" s="41">
        <f>I117*0.21</f>
        <v>0</v>
      </c>
      <c r="P117">
        <v>3</v>
      </c>
    </row>
    <row r="118">
      <c r="A118" s="35" t="s">
        <v>62</v>
      </c>
      <c r="B118" s="42"/>
      <c r="C118" s="43"/>
      <c r="D118" s="43"/>
      <c r="E118" s="37" t="s">
        <v>234</v>
      </c>
      <c r="F118" s="43"/>
      <c r="G118" s="43"/>
      <c r="H118" s="43"/>
      <c r="I118" s="43"/>
      <c r="J118" s="45"/>
    </row>
    <row r="119">
      <c r="A119" s="35" t="s">
        <v>106</v>
      </c>
      <c r="B119" s="42"/>
      <c r="C119" s="43"/>
      <c r="D119" s="43"/>
      <c r="E119" s="49" t="s">
        <v>492</v>
      </c>
      <c r="F119" s="43"/>
      <c r="G119" s="43"/>
      <c r="H119" s="43"/>
      <c r="I119" s="43"/>
      <c r="J119" s="45"/>
    </row>
    <row r="120" ht="75">
      <c r="A120" s="35" t="s">
        <v>63</v>
      </c>
      <c r="B120" s="42"/>
      <c r="C120" s="43"/>
      <c r="D120" s="43"/>
      <c r="E120" s="37" t="s">
        <v>235</v>
      </c>
      <c r="F120" s="43"/>
      <c r="G120" s="43"/>
      <c r="H120" s="43"/>
      <c r="I120" s="43"/>
      <c r="J120" s="45"/>
    </row>
    <row r="121" ht="30">
      <c r="A121" s="35" t="s">
        <v>56</v>
      </c>
      <c r="B121" s="35">
        <v>28</v>
      </c>
      <c r="C121" s="36" t="s">
        <v>253</v>
      </c>
      <c r="D121" s="35" t="s">
        <v>58</v>
      </c>
      <c r="E121" s="37" t="s">
        <v>254</v>
      </c>
      <c r="F121" s="38" t="s">
        <v>150</v>
      </c>
      <c r="G121" s="39">
        <v>99.332999999999998</v>
      </c>
      <c r="H121" s="40">
        <v>0</v>
      </c>
      <c r="I121" s="40">
        <f>ROUND(G121*H121,P4)</f>
        <v>0</v>
      </c>
      <c r="J121" s="38" t="s">
        <v>61</v>
      </c>
      <c r="O121" s="41">
        <f>I121*0.21</f>
        <v>0</v>
      </c>
      <c r="P121">
        <v>3</v>
      </c>
    </row>
    <row r="122">
      <c r="A122" s="35" t="s">
        <v>62</v>
      </c>
      <c r="B122" s="42"/>
      <c r="C122" s="43"/>
      <c r="D122" s="43"/>
      <c r="E122" s="37" t="s">
        <v>255</v>
      </c>
      <c r="F122" s="43"/>
      <c r="G122" s="43"/>
      <c r="H122" s="43"/>
      <c r="I122" s="43"/>
      <c r="J122" s="45"/>
    </row>
    <row r="123" ht="75">
      <c r="A123" s="35" t="s">
        <v>106</v>
      </c>
      <c r="B123" s="42"/>
      <c r="C123" s="43"/>
      <c r="D123" s="43"/>
      <c r="E123" s="49" t="s">
        <v>494</v>
      </c>
      <c r="F123" s="43"/>
      <c r="G123" s="43"/>
      <c r="H123" s="43"/>
      <c r="I123" s="43"/>
      <c r="J123" s="45"/>
    </row>
    <row r="124" ht="105">
      <c r="A124" s="35" t="s">
        <v>63</v>
      </c>
      <c r="B124" s="42"/>
      <c r="C124" s="43"/>
      <c r="D124" s="43"/>
      <c r="E124" s="37" t="s">
        <v>257</v>
      </c>
      <c r="F124" s="43"/>
      <c r="G124" s="43"/>
      <c r="H124" s="43"/>
      <c r="I124" s="43"/>
      <c r="J124" s="45"/>
    </row>
    <row r="125">
      <c r="A125" s="35" t="s">
        <v>56</v>
      </c>
      <c r="B125" s="35">
        <v>29</v>
      </c>
      <c r="C125" s="36" t="s">
        <v>258</v>
      </c>
      <c r="D125" s="35"/>
      <c r="E125" s="37" t="s">
        <v>259</v>
      </c>
      <c r="F125" s="38" t="s">
        <v>129</v>
      </c>
      <c r="G125" s="39">
        <v>82.75</v>
      </c>
      <c r="H125" s="40">
        <v>0</v>
      </c>
      <c r="I125" s="40">
        <f>ROUND(G125*H125,P4)</f>
        <v>0</v>
      </c>
      <c r="J125" s="38" t="s">
        <v>61</v>
      </c>
      <c r="O125" s="41">
        <f>I125*0.21</f>
        <v>0</v>
      </c>
      <c r="P125">
        <v>3</v>
      </c>
    </row>
    <row r="126">
      <c r="A126" s="35" t="s">
        <v>62</v>
      </c>
      <c r="B126" s="42"/>
      <c r="C126" s="43"/>
      <c r="D126" s="43"/>
      <c r="E126" s="37" t="s">
        <v>260</v>
      </c>
      <c r="F126" s="43"/>
      <c r="G126" s="43"/>
      <c r="H126" s="43"/>
      <c r="I126" s="43"/>
      <c r="J126" s="45"/>
    </row>
    <row r="127">
      <c r="A127" s="35" t="s">
        <v>106</v>
      </c>
      <c r="B127" s="42"/>
      <c r="C127" s="43"/>
      <c r="D127" s="43"/>
      <c r="E127" s="49" t="s">
        <v>491</v>
      </c>
      <c r="F127" s="43"/>
      <c r="G127" s="43"/>
      <c r="H127" s="43"/>
      <c r="I127" s="43"/>
      <c r="J127" s="45"/>
    </row>
    <row r="128" ht="75">
      <c r="A128" s="35" t="s">
        <v>63</v>
      </c>
      <c r="B128" s="42"/>
      <c r="C128" s="43"/>
      <c r="D128" s="43"/>
      <c r="E128" s="37" t="s">
        <v>261</v>
      </c>
      <c r="F128" s="43"/>
      <c r="G128" s="43"/>
      <c r="H128" s="43"/>
      <c r="I128" s="43"/>
      <c r="J128" s="45"/>
    </row>
    <row r="129">
      <c r="A129" s="35" t="s">
        <v>56</v>
      </c>
      <c r="B129" s="35">
        <v>30</v>
      </c>
      <c r="C129" s="36" t="s">
        <v>262</v>
      </c>
      <c r="D129" s="35" t="s">
        <v>58</v>
      </c>
      <c r="E129" s="37" t="s">
        <v>263</v>
      </c>
      <c r="F129" s="38" t="s">
        <v>129</v>
      </c>
      <c r="G129" s="39">
        <v>179.40000000000001</v>
      </c>
      <c r="H129" s="40">
        <v>0</v>
      </c>
      <c r="I129" s="40">
        <f>ROUND(G129*H129,P4)</f>
        <v>0</v>
      </c>
      <c r="J129" s="38" t="s">
        <v>61</v>
      </c>
      <c r="O129" s="41">
        <f>I129*0.21</f>
        <v>0</v>
      </c>
      <c r="P129">
        <v>3</v>
      </c>
    </row>
    <row r="130" ht="75">
      <c r="A130" s="35" t="s">
        <v>62</v>
      </c>
      <c r="B130" s="42"/>
      <c r="C130" s="43"/>
      <c r="D130" s="43"/>
      <c r="E130" s="37" t="s">
        <v>264</v>
      </c>
      <c r="F130" s="43"/>
      <c r="G130" s="43"/>
      <c r="H130" s="43"/>
      <c r="I130" s="43"/>
      <c r="J130" s="45"/>
    </row>
    <row r="131">
      <c r="A131" s="35" t="s">
        <v>106</v>
      </c>
      <c r="B131" s="42"/>
      <c r="C131" s="43"/>
      <c r="D131" s="43"/>
      <c r="E131" s="49" t="s">
        <v>470</v>
      </c>
      <c r="F131" s="43"/>
      <c r="G131" s="43"/>
      <c r="H131" s="43"/>
      <c r="I131" s="43"/>
      <c r="J131" s="45"/>
    </row>
    <row r="132" ht="90">
      <c r="A132" s="35" t="s">
        <v>63</v>
      </c>
      <c r="B132" s="46"/>
      <c r="C132" s="47"/>
      <c r="D132" s="47"/>
      <c r="E132" s="37" t="s">
        <v>265</v>
      </c>
      <c r="F132" s="47"/>
      <c r="G132" s="47"/>
      <c r="H132" s="47"/>
      <c r="I132" s="47"/>
      <c r="J132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35</v>
      </c>
      <c r="F2" s="15"/>
      <c r="G2" s="15"/>
      <c r="H2" s="15"/>
      <c r="I2" s="15"/>
      <c r="J2" s="17"/>
    </row>
    <row r="3">
      <c r="A3" s="3" t="s">
        <v>36</v>
      </c>
      <c r="B3" s="18" t="s">
        <v>37</v>
      </c>
      <c r="C3" s="19" t="s">
        <v>38</v>
      </c>
      <c r="D3" s="20"/>
      <c r="E3" s="21" t="s">
        <v>39</v>
      </c>
      <c r="F3" s="15"/>
      <c r="G3" s="15"/>
      <c r="H3" s="22" t="s">
        <v>19</v>
      </c>
      <c r="I3" s="23">
        <f>SUMIFS(I8:I119,A8:A119,"SD")</f>
        <v>0</v>
      </c>
      <c r="J3" s="17"/>
      <c r="O3">
        <v>0</v>
      </c>
      <c r="P3">
        <v>2</v>
      </c>
    </row>
    <row r="4">
      <c r="A4" s="3" t="s">
        <v>40</v>
      </c>
      <c r="B4" s="18" t="s">
        <v>41</v>
      </c>
      <c r="C4" s="19" t="s">
        <v>19</v>
      </c>
      <c r="D4" s="20"/>
      <c r="E4" s="21" t="s">
        <v>20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42</v>
      </c>
      <c r="B5" s="25" t="s">
        <v>43</v>
      </c>
      <c r="C5" s="7" t="s">
        <v>44</v>
      </c>
      <c r="D5" s="7" t="s">
        <v>45</v>
      </c>
      <c r="E5" s="7" t="s">
        <v>46</v>
      </c>
      <c r="F5" s="7" t="s">
        <v>47</v>
      </c>
      <c r="G5" s="7" t="s">
        <v>48</v>
      </c>
      <c r="H5" s="7" t="s">
        <v>49</v>
      </c>
      <c r="I5" s="7"/>
      <c r="J5" s="26" t="s">
        <v>50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51</v>
      </c>
      <c r="I6" s="7" t="s">
        <v>52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53</v>
      </c>
      <c r="B8" s="30"/>
      <c r="C8" s="31" t="s">
        <v>54</v>
      </c>
      <c r="D8" s="32"/>
      <c r="E8" s="29" t="s">
        <v>55</v>
      </c>
      <c r="F8" s="32"/>
      <c r="G8" s="32"/>
      <c r="H8" s="32"/>
      <c r="I8" s="33">
        <f>SUMIFS(I9:I20,A9:A20,"P")</f>
        <v>0</v>
      </c>
      <c r="J8" s="34"/>
    </row>
    <row r="9">
      <c r="A9" s="35" t="s">
        <v>56</v>
      </c>
      <c r="B9" s="35">
        <v>1</v>
      </c>
      <c r="C9" s="36" t="s">
        <v>101</v>
      </c>
      <c r="D9" s="35" t="s">
        <v>102</v>
      </c>
      <c r="E9" s="37" t="s">
        <v>103</v>
      </c>
      <c r="F9" s="38" t="s">
        <v>104</v>
      </c>
      <c r="G9" s="39">
        <v>108.23999999999999</v>
      </c>
      <c r="H9" s="40">
        <v>0</v>
      </c>
      <c r="I9" s="40">
        <f>ROUND(G9*H9,P4)</f>
        <v>0</v>
      </c>
      <c r="J9" s="38" t="s">
        <v>61</v>
      </c>
      <c r="O9" s="41">
        <f>I9*0.21</f>
        <v>0</v>
      </c>
      <c r="P9">
        <v>3</v>
      </c>
    </row>
    <row r="10">
      <c r="A10" s="35" t="s">
        <v>62</v>
      </c>
      <c r="B10" s="42"/>
      <c r="C10" s="43"/>
      <c r="D10" s="43"/>
      <c r="E10" s="37" t="s">
        <v>495</v>
      </c>
      <c r="F10" s="43"/>
      <c r="G10" s="43"/>
      <c r="H10" s="43"/>
      <c r="I10" s="43"/>
      <c r="J10" s="45"/>
    </row>
    <row r="11" ht="30">
      <c r="A11" s="35" t="s">
        <v>106</v>
      </c>
      <c r="B11" s="42"/>
      <c r="C11" s="43"/>
      <c r="D11" s="43"/>
      <c r="E11" s="49" t="s">
        <v>496</v>
      </c>
      <c r="F11" s="43"/>
      <c r="G11" s="43"/>
      <c r="H11" s="43"/>
      <c r="I11" s="43"/>
      <c r="J11" s="45"/>
    </row>
    <row r="12" ht="75">
      <c r="A12" s="35" t="s">
        <v>63</v>
      </c>
      <c r="B12" s="42"/>
      <c r="C12" s="43"/>
      <c r="D12" s="43"/>
      <c r="E12" s="37" t="s">
        <v>108</v>
      </c>
      <c r="F12" s="43"/>
      <c r="G12" s="43"/>
      <c r="H12" s="43"/>
      <c r="I12" s="43"/>
      <c r="J12" s="45"/>
    </row>
    <row r="13">
      <c r="A13" s="35" t="s">
        <v>56</v>
      </c>
      <c r="B13" s="35">
        <v>2</v>
      </c>
      <c r="C13" s="36" t="s">
        <v>101</v>
      </c>
      <c r="D13" s="35" t="s">
        <v>109</v>
      </c>
      <c r="E13" s="37" t="s">
        <v>103</v>
      </c>
      <c r="F13" s="38" t="s">
        <v>270</v>
      </c>
      <c r="G13" s="39">
        <v>19.199999999999999</v>
      </c>
      <c r="H13" s="40">
        <v>0</v>
      </c>
      <c r="I13" s="40">
        <f>ROUND(G13*H13,P4)</f>
        <v>0</v>
      </c>
      <c r="J13" s="38" t="s">
        <v>61</v>
      </c>
      <c r="O13" s="41">
        <f>I13*0.21</f>
        <v>0</v>
      </c>
      <c r="P13">
        <v>3</v>
      </c>
    </row>
    <row r="14">
      <c r="A14" s="35" t="s">
        <v>62</v>
      </c>
      <c r="B14" s="42"/>
      <c r="C14" s="43"/>
      <c r="D14" s="43"/>
      <c r="E14" s="37" t="s">
        <v>497</v>
      </c>
      <c r="F14" s="43"/>
      <c r="G14" s="43"/>
      <c r="H14" s="43"/>
      <c r="I14" s="43"/>
      <c r="J14" s="45"/>
    </row>
    <row r="15" ht="30">
      <c r="A15" s="35" t="s">
        <v>106</v>
      </c>
      <c r="B15" s="42"/>
      <c r="C15" s="43"/>
      <c r="D15" s="43"/>
      <c r="E15" s="49" t="s">
        <v>498</v>
      </c>
      <c r="F15" s="43"/>
      <c r="G15" s="43"/>
      <c r="H15" s="43"/>
      <c r="I15" s="43"/>
      <c r="J15" s="45"/>
    </row>
    <row r="16" ht="75">
      <c r="A16" s="35" t="s">
        <v>63</v>
      </c>
      <c r="B16" s="42"/>
      <c r="C16" s="43"/>
      <c r="D16" s="43"/>
      <c r="E16" s="37" t="s">
        <v>108</v>
      </c>
      <c r="F16" s="43"/>
      <c r="G16" s="43"/>
      <c r="H16" s="43"/>
      <c r="I16" s="43"/>
      <c r="J16" s="45"/>
    </row>
    <row r="17">
      <c r="A17" s="35" t="s">
        <v>56</v>
      </c>
      <c r="B17" s="35">
        <v>3</v>
      </c>
      <c r="C17" s="36" t="s">
        <v>101</v>
      </c>
      <c r="D17" s="35" t="s">
        <v>269</v>
      </c>
      <c r="E17" s="37" t="s">
        <v>103</v>
      </c>
      <c r="F17" s="38" t="s">
        <v>104</v>
      </c>
      <c r="G17" s="39">
        <v>7.8979999999999997</v>
      </c>
      <c r="H17" s="40">
        <v>0</v>
      </c>
      <c r="I17" s="40">
        <f>ROUND(G17*H17,P4)</f>
        <v>0</v>
      </c>
      <c r="J17" s="38" t="s">
        <v>61</v>
      </c>
      <c r="O17" s="41">
        <f>I17*0.21</f>
        <v>0</v>
      </c>
      <c r="P17">
        <v>3</v>
      </c>
    </row>
    <row r="18">
      <c r="A18" s="35" t="s">
        <v>62</v>
      </c>
      <c r="B18" s="42"/>
      <c r="C18" s="43"/>
      <c r="D18" s="43"/>
      <c r="E18" s="37" t="s">
        <v>499</v>
      </c>
      <c r="F18" s="43"/>
      <c r="G18" s="43"/>
      <c r="H18" s="43"/>
      <c r="I18" s="43"/>
      <c r="J18" s="45"/>
    </row>
    <row r="19" ht="45">
      <c r="A19" s="35" t="s">
        <v>106</v>
      </c>
      <c r="B19" s="42"/>
      <c r="C19" s="43"/>
      <c r="D19" s="43"/>
      <c r="E19" s="49" t="s">
        <v>500</v>
      </c>
      <c r="F19" s="43"/>
      <c r="G19" s="43"/>
      <c r="H19" s="43"/>
      <c r="I19" s="43"/>
      <c r="J19" s="45"/>
    </row>
    <row r="20" ht="75">
      <c r="A20" s="35" t="s">
        <v>63</v>
      </c>
      <c r="B20" s="42"/>
      <c r="C20" s="43"/>
      <c r="D20" s="43"/>
      <c r="E20" s="37" t="s">
        <v>108</v>
      </c>
      <c r="F20" s="43"/>
      <c r="G20" s="43"/>
      <c r="H20" s="43"/>
      <c r="I20" s="43"/>
      <c r="J20" s="45"/>
    </row>
    <row r="21">
      <c r="A21" s="29" t="s">
        <v>53</v>
      </c>
      <c r="B21" s="30"/>
      <c r="C21" s="31" t="s">
        <v>102</v>
      </c>
      <c r="D21" s="32"/>
      <c r="E21" s="29" t="s">
        <v>112</v>
      </c>
      <c r="F21" s="32"/>
      <c r="G21" s="32"/>
      <c r="H21" s="32"/>
      <c r="I21" s="33">
        <f>SUMIFS(I22:I67,A22:A67,"P")</f>
        <v>0</v>
      </c>
      <c r="J21" s="34"/>
    </row>
    <row r="22" ht="30">
      <c r="A22" s="35" t="s">
        <v>56</v>
      </c>
      <c r="B22" s="35">
        <v>4</v>
      </c>
      <c r="C22" s="36" t="s">
        <v>113</v>
      </c>
      <c r="D22" s="35" t="s">
        <v>58</v>
      </c>
      <c r="E22" s="37" t="s">
        <v>114</v>
      </c>
      <c r="F22" s="38" t="s">
        <v>115</v>
      </c>
      <c r="G22" s="39">
        <v>3.5899999999999999</v>
      </c>
      <c r="H22" s="40">
        <v>0</v>
      </c>
      <c r="I22" s="40">
        <f>ROUND(G22*H22,P4)</f>
        <v>0</v>
      </c>
      <c r="J22" s="38" t="s">
        <v>61</v>
      </c>
      <c r="O22" s="41">
        <f>I22*0.21</f>
        <v>0</v>
      </c>
      <c r="P22">
        <v>3</v>
      </c>
    </row>
    <row r="23" ht="60">
      <c r="A23" s="35" t="s">
        <v>62</v>
      </c>
      <c r="B23" s="42"/>
      <c r="C23" s="43"/>
      <c r="D23" s="43"/>
      <c r="E23" s="37" t="s">
        <v>501</v>
      </c>
      <c r="F23" s="43"/>
      <c r="G23" s="43"/>
      <c r="H23" s="43"/>
      <c r="I23" s="43"/>
      <c r="J23" s="45"/>
    </row>
    <row r="24">
      <c r="A24" s="35" t="s">
        <v>106</v>
      </c>
      <c r="B24" s="42"/>
      <c r="C24" s="43"/>
      <c r="D24" s="43"/>
      <c r="E24" s="49" t="s">
        <v>502</v>
      </c>
      <c r="F24" s="43"/>
      <c r="G24" s="43"/>
      <c r="H24" s="43"/>
      <c r="I24" s="43"/>
      <c r="J24" s="45"/>
    </row>
    <row r="25" ht="120">
      <c r="A25" s="35" t="s">
        <v>63</v>
      </c>
      <c r="B25" s="42"/>
      <c r="C25" s="43"/>
      <c r="D25" s="43"/>
      <c r="E25" s="37" t="s">
        <v>118</v>
      </c>
      <c r="F25" s="43"/>
      <c r="G25" s="43"/>
      <c r="H25" s="43"/>
      <c r="I25" s="43"/>
      <c r="J25" s="45"/>
    </row>
    <row r="26">
      <c r="A26" s="35" t="s">
        <v>56</v>
      </c>
      <c r="B26" s="35">
        <v>5</v>
      </c>
      <c r="C26" s="36" t="s">
        <v>119</v>
      </c>
      <c r="D26" s="35" t="s">
        <v>58</v>
      </c>
      <c r="E26" s="37" t="s">
        <v>120</v>
      </c>
      <c r="F26" s="38" t="s">
        <v>115</v>
      </c>
      <c r="G26" s="39">
        <v>1.008</v>
      </c>
      <c r="H26" s="40">
        <v>0</v>
      </c>
      <c r="I26" s="40">
        <f>ROUND(G26*H26,P4)</f>
        <v>0</v>
      </c>
      <c r="J26" s="38" t="s">
        <v>61</v>
      </c>
      <c r="O26" s="41">
        <f>I26*0.21</f>
        <v>0</v>
      </c>
      <c r="P26">
        <v>3</v>
      </c>
    </row>
    <row r="27" ht="30">
      <c r="A27" s="35" t="s">
        <v>62</v>
      </c>
      <c r="B27" s="42"/>
      <c r="C27" s="43"/>
      <c r="D27" s="43"/>
      <c r="E27" s="37" t="s">
        <v>503</v>
      </c>
      <c r="F27" s="43"/>
      <c r="G27" s="43"/>
      <c r="H27" s="43"/>
      <c r="I27" s="43"/>
      <c r="J27" s="45"/>
    </row>
    <row r="28">
      <c r="A28" s="35" t="s">
        <v>106</v>
      </c>
      <c r="B28" s="42"/>
      <c r="C28" s="43"/>
      <c r="D28" s="43"/>
      <c r="E28" s="49" t="s">
        <v>504</v>
      </c>
      <c r="F28" s="43"/>
      <c r="G28" s="43"/>
      <c r="H28" s="43"/>
      <c r="I28" s="43"/>
      <c r="J28" s="45"/>
    </row>
    <row r="29" ht="120">
      <c r="A29" s="35" t="s">
        <v>63</v>
      </c>
      <c r="B29" s="42"/>
      <c r="C29" s="43"/>
      <c r="D29" s="43"/>
      <c r="E29" s="37" t="s">
        <v>118</v>
      </c>
      <c r="F29" s="43"/>
      <c r="G29" s="43"/>
      <c r="H29" s="43"/>
      <c r="I29" s="43"/>
      <c r="J29" s="45"/>
    </row>
    <row r="30">
      <c r="A30" s="35" t="s">
        <v>56</v>
      </c>
      <c r="B30" s="35">
        <v>6</v>
      </c>
      <c r="C30" s="36" t="s">
        <v>505</v>
      </c>
      <c r="D30" s="35" t="s">
        <v>58</v>
      </c>
      <c r="E30" s="37" t="s">
        <v>506</v>
      </c>
      <c r="F30" s="38" t="s">
        <v>129</v>
      </c>
      <c r="G30" s="39">
        <v>30</v>
      </c>
      <c r="H30" s="40">
        <v>0</v>
      </c>
      <c r="I30" s="40">
        <f>ROUND(G30*H30,P4)</f>
        <v>0</v>
      </c>
      <c r="J30" s="38" t="s">
        <v>61</v>
      </c>
      <c r="O30" s="41">
        <f>I30*0.21</f>
        <v>0</v>
      </c>
      <c r="P30">
        <v>3</v>
      </c>
    </row>
    <row r="31">
      <c r="A31" s="35" t="s">
        <v>62</v>
      </c>
      <c r="B31" s="42"/>
      <c r="C31" s="43"/>
      <c r="D31" s="43"/>
      <c r="E31" s="37" t="s">
        <v>507</v>
      </c>
      <c r="F31" s="43"/>
      <c r="G31" s="43"/>
      <c r="H31" s="43"/>
      <c r="I31" s="43"/>
      <c r="J31" s="45"/>
    </row>
    <row r="32" ht="120">
      <c r="A32" s="35" t="s">
        <v>63</v>
      </c>
      <c r="B32" s="42"/>
      <c r="C32" s="43"/>
      <c r="D32" s="43"/>
      <c r="E32" s="37" t="s">
        <v>508</v>
      </c>
      <c r="F32" s="43"/>
      <c r="G32" s="43"/>
      <c r="H32" s="43"/>
      <c r="I32" s="43"/>
      <c r="J32" s="45"/>
    </row>
    <row r="33">
      <c r="A33" s="35" t="s">
        <v>56</v>
      </c>
      <c r="B33" s="35">
        <v>7</v>
      </c>
      <c r="C33" s="36" t="s">
        <v>292</v>
      </c>
      <c r="D33" s="35" t="s">
        <v>58</v>
      </c>
      <c r="E33" s="37" t="s">
        <v>293</v>
      </c>
      <c r="F33" s="38" t="s">
        <v>115</v>
      </c>
      <c r="G33" s="39">
        <v>54.119999999999997</v>
      </c>
      <c r="H33" s="40">
        <v>0</v>
      </c>
      <c r="I33" s="40">
        <f>ROUND(G33*H33,P4)</f>
        <v>0</v>
      </c>
      <c r="J33" s="38" t="s">
        <v>61</v>
      </c>
      <c r="O33" s="41">
        <f>I33*0.21</f>
        <v>0</v>
      </c>
      <c r="P33">
        <v>3</v>
      </c>
    </row>
    <row r="34" ht="60">
      <c r="A34" s="35" t="s">
        <v>62</v>
      </c>
      <c r="B34" s="42"/>
      <c r="C34" s="43"/>
      <c r="D34" s="43"/>
      <c r="E34" s="37" t="s">
        <v>509</v>
      </c>
      <c r="F34" s="43"/>
      <c r="G34" s="43"/>
      <c r="H34" s="43"/>
      <c r="I34" s="43"/>
      <c r="J34" s="45"/>
    </row>
    <row r="35" ht="60">
      <c r="A35" s="35" t="s">
        <v>106</v>
      </c>
      <c r="B35" s="42"/>
      <c r="C35" s="43"/>
      <c r="D35" s="43"/>
      <c r="E35" s="49" t="s">
        <v>510</v>
      </c>
      <c r="F35" s="43"/>
      <c r="G35" s="43"/>
      <c r="H35" s="43"/>
      <c r="I35" s="43"/>
      <c r="J35" s="45"/>
    </row>
    <row r="36" ht="409.5">
      <c r="A36" s="35" t="s">
        <v>63</v>
      </c>
      <c r="B36" s="42"/>
      <c r="C36" s="43"/>
      <c r="D36" s="43"/>
      <c r="E36" s="37" t="s">
        <v>296</v>
      </c>
      <c r="F36" s="43"/>
      <c r="G36" s="43"/>
      <c r="H36" s="43"/>
      <c r="I36" s="43"/>
      <c r="J36" s="45"/>
    </row>
    <row r="37">
      <c r="A37" s="35" t="s">
        <v>56</v>
      </c>
      <c r="B37" s="35">
        <v>8</v>
      </c>
      <c r="C37" s="36" t="s">
        <v>511</v>
      </c>
      <c r="D37" s="35" t="s">
        <v>58</v>
      </c>
      <c r="E37" s="37" t="s">
        <v>512</v>
      </c>
      <c r="F37" s="38" t="s">
        <v>129</v>
      </c>
      <c r="G37" s="39">
        <v>10.699999999999999</v>
      </c>
      <c r="H37" s="40">
        <v>0</v>
      </c>
      <c r="I37" s="40">
        <f>ROUND(G37*H37,P4)</f>
        <v>0</v>
      </c>
      <c r="J37" s="38" t="s">
        <v>61</v>
      </c>
      <c r="O37" s="41">
        <f>I37*0.21</f>
        <v>0</v>
      </c>
      <c r="P37">
        <v>3</v>
      </c>
    </row>
    <row r="38" ht="30">
      <c r="A38" s="35" t="s">
        <v>62</v>
      </c>
      <c r="B38" s="42"/>
      <c r="C38" s="43"/>
      <c r="D38" s="43"/>
      <c r="E38" s="37" t="s">
        <v>513</v>
      </c>
      <c r="F38" s="43"/>
      <c r="G38" s="43"/>
      <c r="H38" s="43"/>
      <c r="I38" s="43"/>
      <c r="J38" s="45"/>
    </row>
    <row r="39" ht="120">
      <c r="A39" s="35" t="s">
        <v>63</v>
      </c>
      <c r="B39" s="42"/>
      <c r="C39" s="43"/>
      <c r="D39" s="43"/>
      <c r="E39" s="37" t="s">
        <v>137</v>
      </c>
      <c r="F39" s="43"/>
      <c r="G39" s="43"/>
      <c r="H39" s="43"/>
      <c r="I39" s="43"/>
      <c r="J39" s="45"/>
    </row>
    <row r="40">
      <c r="A40" s="35" t="s">
        <v>56</v>
      </c>
      <c r="B40" s="35">
        <v>9</v>
      </c>
      <c r="C40" s="36" t="s">
        <v>144</v>
      </c>
      <c r="D40" s="35" t="s">
        <v>58</v>
      </c>
      <c r="E40" s="37" t="s">
        <v>145</v>
      </c>
      <c r="F40" s="38" t="s">
        <v>115</v>
      </c>
      <c r="G40" s="39">
        <v>1.008</v>
      </c>
      <c r="H40" s="40">
        <v>0</v>
      </c>
      <c r="I40" s="40">
        <f>ROUND(G40*H40,P4)</f>
        <v>0</v>
      </c>
      <c r="J40" s="38" t="s">
        <v>61</v>
      </c>
      <c r="O40" s="41">
        <f>I40*0.21</f>
        <v>0</v>
      </c>
      <c r="P40">
        <v>3</v>
      </c>
    </row>
    <row r="41">
      <c r="A41" s="35" t="s">
        <v>62</v>
      </c>
      <c r="B41" s="42"/>
      <c r="C41" s="43"/>
      <c r="D41" s="43"/>
      <c r="E41" s="37" t="s">
        <v>514</v>
      </c>
      <c r="F41" s="43"/>
      <c r="G41" s="43"/>
      <c r="H41" s="43"/>
      <c r="I41" s="43"/>
      <c r="J41" s="45"/>
    </row>
    <row r="42">
      <c r="A42" s="35" t="s">
        <v>106</v>
      </c>
      <c r="B42" s="42"/>
      <c r="C42" s="43"/>
      <c r="D42" s="43"/>
      <c r="E42" s="49" t="s">
        <v>504</v>
      </c>
      <c r="F42" s="43"/>
      <c r="G42" s="43"/>
      <c r="H42" s="43"/>
      <c r="I42" s="43"/>
      <c r="J42" s="45"/>
    </row>
    <row r="43" ht="375">
      <c r="A43" s="35" t="s">
        <v>63</v>
      </c>
      <c r="B43" s="42"/>
      <c r="C43" s="43"/>
      <c r="D43" s="43"/>
      <c r="E43" s="37" t="s">
        <v>147</v>
      </c>
      <c r="F43" s="43"/>
      <c r="G43" s="43"/>
      <c r="H43" s="43"/>
      <c r="I43" s="43"/>
      <c r="J43" s="45"/>
    </row>
    <row r="44">
      <c r="A44" s="35" t="s">
        <v>56</v>
      </c>
      <c r="B44" s="35">
        <v>10</v>
      </c>
      <c r="C44" s="36" t="s">
        <v>515</v>
      </c>
      <c r="D44" s="35" t="s">
        <v>58</v>
      </c>
      <c r="E44" s="37" t="s">
        <v>516</v>
      </c>
      <c r="F44" s="38" t="s">
        <v>115</v>
      </c>
      <c r="G44" s="39">
        <v>9.5999999999999996</v>
      </c>
      <c r="H44" s="40">
        <v>0</v>
      </c>
      <c r="I44" s="40">
        <f>ROUND(G44*H44,P4)</f>
        <v>0</v>
      </c>
      <c r="J44" s="38" t="s">
        <v>61</v>
      </c>
      <c r="O44" s="41">
        <f>I44*0.21</f>
        <v>0</v>
      </c>
      <c r="P44">
        <v>3</v>
      </c>
    </row>
    <row r="45">
      <c r="A45" s="35" t="s">
        <v>62</v>
      </c>
      <c r="B45" s="42"/>
      <c r="C45" s="43"/>
      <c r="D45" s="43"/>
      <c r="E45" s="37" t="s">
        <v>517</v>
      </c>
      <c r="F45" s="43"/>
      <c r="G45" s="43"/>
      <c r="H45" s="43"/>
      <c r="I45" s="43"/>
      <c r="J45" s="45"/>
    </row>
    <row r="46">
      <c r="A46" s="35" t="s">
        <v>106</v>
      </c>
      <c r="B46" s="42"/>
      <c r="C46" s="43"/>
      <c r="D46" s="43"/>
      <c r="E46" s="49" t="s">
        <v>518</v>
      </c>
      <c r="F46" s="43"/>
      <c r="G46" s="43"/>
      <c r="H46" s="43"/>
      <c r="I46" s="43"/>
      <c r="J46" s="45"/>
    </row>
    <row r="47" ht="405">
      <c r="A47" s="35" t="s">
        <v>63</v>
      </c>
      <c r="B47" s="42"/>
      <c r="C47" s="43"/>
      <c r="D47" s="43"/>
      <c r="E47" s="37" t="s">
        <v>519</v>
      </c>
      <c r="F47" s="43"/>
      <c r="G47" s="43"/>
      <c r="H47" s="43"/>
      <c r="I47" s="43"/>
      <c r="J47" s="45"/>
    </row>
    <row r="48">
      <c r="A48" s="35" t="s">
        <v>56</v>
      </c>
      <c r="B48" s="35">
        <v>11</v>
      </c>
      <c r="C48" s="36" t="s">
        <v>317</v>
      </c>
      <c r="D48" s="35" t="s">
        <v>58</v>
      </c>
      <c r="E48" s="37" t="s">
        <v>318</v>
      </c>
      <c r="F48" s="38" t="s">
        <v>115</v>
      </c>
      <c r="G48" s="39">
        <v>1.2</v>
      </c>
      <c r="H48" s="40">
        <v>0</v>
      </c>
      <c r="I48" s="40">
        <f>ROUND(G48*H48,P4)</f>
        <v>0</v>
      </c>
      <c r="J48" s="38" t="s">
        <v>61</v>
      </c>
      <c r="O48" s="41">
        <f>I48*0.21</f>
        <v>0</v>
      </c>
      <c r="P48">
        <v>3</v>
      </c>
    </row>
    <row r="49" ht="30">
      <c r="A49" s="35" t="s">
        <v>62</v>
      </c>
      <c r="B49" s="42"/>
      <c r="C49" s="43"/>
      <c r="D49" s="43"/>
      <c r="E49" s="37" t="s">
        <v>520</v>
      </c>
      <c r="F49" s="43"/>
      <c r="G49" s="43"/>
      <c r="H49" s="43"/>
      <c r="I49" s="43"/>
      <c r="J49" s="45"/>
    </row>
    <row r="50">
      <c r="A50" s="35" t="s">
        <v>106</v>
      </c>
      <c r="B50" s="42"/>
      <c r="C50" s="43"/>
      <c r="D50" s="43"/>
      <c r="E50" s="49" t="s">
        <v>521</v>
      </c>
      <c r="F50" s="43"/>
      <c r="G50" s="43"/>
      <c r="H50" s="43"/>
      <c r="I50" s="43"/>
      <c r="J50" s="45"/>
    </row>
    <row r="51" ht="345">
      <c r="A51" s="35" t="s">
        <v>63</v>
      </c>
      <c r="B51" s="42"/>
      <c r="C51" s="43"/>
      <c r="D51" s="43"/>
      <c r="E51" s="37" t="s">
        <v>321</v>
      </c>
      <c r="F51" s="43"/>
      <c r="G51" s="43"/>
      <c r="H51" s="43"/>
      <c r="I51" s="43"/>
      <c r="J51" s="45"/>
    </row>
    <row r="52">
      <c r="A52" s="35" t="s">
        <v>56</v>
      </c>
      <c r="B52" s="35">
        <v>12</v>
      </c>
      <c r="C52" s="36" t="s">
        <v>522</v>
      </c>
      <c r="D52" s="35" t="s">
        <v>58</v>
      </c>
      <c r="E52" s="37" t="s">
        <v>523</v>
      </c>
      <c r="F52" s="38" t="s">
        <v>115</v>
      </c>
      <c r="G52" s="39">
        <v>2.3599999999999999</v>
      </c>
      <c r="H52" s="40">
        <v>0</v>
      </c>
      <c r="I52" s="40">
        <f>ROUND(G52*H52,P4)</f>
        <v>0</v>
      </c>
      <c r="J52" s="38" t="s">
        <v>61</v>
      </c>
      <c r="O52" s="41">
        <f>I52*0.21</f>
        <v>0</v>
      </c>
      <c r="P52">
        <v>3</v>
      </c>
    </row>
    <row r="53" ht="30">
      <c r="A53" s="35" t="s">
        <v>62</v>
      </c>
      <c r="B53" s="42"/>
      <c r="C53" s="43"/>
      <c r="D53" s="43"/>
      <c r="E53" s="37" t="s">
        <v>524</v>
      </c>
      <c r="F53" s="43"/>
      <c r="G53" s="43"/>
      <c r="H53" s="43"/>
      <c r="I53" s="43"/>
      <c r="J53" s="45"/>
    </row>
    <row r="54">
      <c r="A54" s="35" t="s">
        <v>106</v>
      </c>
      <c r="B54" s="42"/>
      <c r="C54" s="43"/>
      <c r="D54" s="43"/>
      <c r="E54" s="49" t="s">
        <v>525</v>
      </c>
      <c r="F54" s="43"/>
      <c r="G54" s="43"/>
      <c r="H54" s="43"/>
      <c r="I54" s="43"/>
      <c r="J54" s="45"/>
    </row>
    <row r="55" ht="409.5">
      <c r="A55" s="35" t="s">
        <v>63</v>
      </c>
      <c r="B55" s="42"/>
      <c r="C55" s="43"/>
      <c r="D55" s="43"/>
      <c r="E55" s="37" t="s">
        <v>526</v>
      </c>
      <c r="F55" s="43"/>
      <c r="G55" s="43"/>
      <c r="H55" s="43"/>
      <c r="I55" s="43"/>
      <c r="J55" s="45"/>
    </row>
    <row r="56">
      <c r="A56" s="35" t="s">
        <v>56</v>
      </c>
      <c r="B56" s="35">
        <v>13</v>
      </c>
      <c r="C56" s="36" t="s">
        <v>527</v>
      </c>
      <c r="D56" s="35" t="s">
        <v>58</v>
      </c>
      <c r="E56" s="37" t="s">
        <v>528</v>
      </c>
      <c r="F56" s="38" t="s">
        <v>115</v>
      </c>
      <c r="G56" s="39">
        <v>7.2000000000000002</v>
      </c>
      <c r="H56" s="40">
        <v>0</v>
      </c>
      <c r="I56" s="40">
        <f>ROUND(G56*H56,P4)</f>
        <v>0</v>
      </c>
      <c r="J56" s="38" t="s">
        <v>61</v>
      </c>
      <c r="O56" s="41">
        <f>I56*0.21</f>
        <v>0</v>
      </c>
      <c r="P56">
        <v>3</v>
      </c>
    </row>
    <row r="57">
      <c r="A57" s="35" t="s">
        <v>62</v>
      </c>
      <c r="B57" s="42"/>
      <c r="C57" s="43"/>
      <c r="D57" s="43"/>
      <c r="E57" s="44" t="s">
        <v>58</v>
      </c>
      <c r="F57" s="43"/>
      <c r="G57" s="43"/>
      <c r="H57" s="43"/>
      <c r="I57" s="43"/>
      <c r="J57" s="45"/>
    </row>
    <row r="58">
      <c r="A58" s="35" t="s">
        <v>106</v>
      </c>
      <c r="B58" s="42"/>
      <c r="C58" s="43"/>
      <c r="D58" s="43"/>
      <c r="E58" s="49" t="s">
        <v>529</v>
      </c>
      <c r="F58" s="43"/>
      <c r="G58" s="43"/>
      <c r="H58" s="43"/>
      <c r="I58" s="43"/>
      <c r="J58" s="45"/>
    </row>
    <row r="59" ht="390">
      <c r="A59" s="35" t="s">
        <v>63</v>
      </c>
      <c r="B59" s="42"/>
      <c r="C59" s="43"/>
      <c r="D59" s="43"/>
      <c r="E59" s="37" t="s">
        <v>530</v>
      </c>
      <c r="F59" s="43"/>
      <c r="G59" s="43"/>
      <c r="H59" s="43"/>
      <c r="I59" s="43"/>
      <c r="J59" s="45"/>
    </row>
    <row r="60">
      <c r="A60" s="35" t="s">
        <v>56</v>
      </c>
      <c r="B60" s="35">
        <v>14</v>
      </c>
      <c r="C60" s="36" t="s">
        <v>148</v>
      </c>
      <c r="D60" s="35" t="s">
        <v>58</v>
      </c>
      <c r="E60" s="37" t="s">
        <v>149</v>
      </c>
      <c r="F60" s="38" t="s">
        <v>150</v>
      </c>
      <c r="G60" s="39">
        <v>21.120000000000001</v>
      </c>
      <c r="H60" s="40">
        <v>0</v>
      </c>
      <c r="I60" s="40">
        <f>ROUND(G60*H60,P4)</f>
        <v>0</v>
      </c>
      <c r="J60" s="38" t="s">
        <v>61</v>
      </c>
      <c r="O60" s="41">
        <f>I60*0.21</f>
        <v>0</v>
      </c>
      <c r="P60">
        <v>3</v>
      </c>
    </row>
    <row r="61">
      <c r="A61" s="35" t="s">
        <v>62</v>
      </c>
      <c r="B61" s="42"/>
      <c r="C61" s="43"/>
      <c r="D61" s="43"/>
      <c r="E61" s="44"/>
      <c r="F61" s="43"/>
      <c r="G61" s="43"/>
      <c r="H61" s="43"/>
      <c r="I61" s="43"/>
      <c r="J61" s="45"/>
    </row>
    <row r="62">
      <c r="A62" s="35" t="s">
        <v>106</v>
      </c>
      <c r="B62" s="42"/>
      <c r="C62" s="43"/>
      <c r="D62" s="43"/>
      <c r="E62" s="49" t="s">
        <v>531</v>
      </c>
      <c r="F62" s="43"/>
      <c r="G62" s="43"/>
      <c r="H62" s="43"/>
      <c r="I62" s="43"/>
      <c r="J62" s="45"/>
    </row>
    <row r="63" ht="75">
      <c r="A63" s="35" t="s">
        <v>63</v>
      </c>
      <c r="B63" s="42"/>
      <c r="C63" s="43"/>
      <c r="D63" s="43"/>
      <c r="E63" s="37" t="s">
        <v>153</v>
      </c>
      <c r="F63" s="43"/>
      <c r="G63" s="43"/>
      <c r="H63" s="43"/>
      <c r="I63" s="43"/>
      <c r="J63" s="45"/>
    </row>
    <row r="64">
      <c r="A64" s="35" t="s">
        <v>56</v>
      </c>
      <c r="B64" s="35">
        <v>15</v>
      </c>
      <c r="C64" s="36" t="s">
        <v>532</v>
      </c>
      <c r="D64" s="35" t="s">
        <v>58</v>
      </c>
      <c r="E64" s="37" t="s">
        <v>533</v>
      </c>
      <c r="F64" s="38" t="s">
        <v>150</v>
      </c>
      <c r="G64" s="39">
        <v>40</v>
      </c>
      <c r="H64" s="40">
        <v>0</v>
      </c>
      <c r="I64" s="40">
        <f>ROUND(G64*H64,P4)</f>
        <v>0</v>
      </c>
      <c r="J64" s="38" t="s">
        <v>61</v>
      </c>
      <c r="O64" s="41">
        <f>I64*0.21</f>
        <v>0</v>
      </c>
      <c r="P64">
        <v>3</v>
      </c>
    </row>
    <row r="65">
      <c r="A65" s="35" t="s">
        <v>62</v>
      </c>
      <c r="B65" s="42"/>
      <c r="C65" s="43"/>
      <c r="D65" s="43"/>
      <c r="E65" s="37" t="s">
        <v>534</v>
      </c>
      <c r="F65" s="43"/>
      <c r="G65" s="43"/>
      <c r="H65" s="43"/>
      <c r="I65" s="43"/>
      <c r="J65" s="45"/>
    </row>
    <row r="66">
      <c r="A66" s="35" t="s">
        <v>106</v>
      </c>
      <c r="B66" s="42"/>
      <c r="C66" s="43"/>
      <c r="D66" s="43"/>
      <c r="E66" s="49" t="s">
        <v>535</v>
      </c>
      <c r="F66" s="43"/>
      <c r="G66" s="43"/>
      <c r="H66" s="43"/>
      <c r="I66" s="43"/>
      <c r="J66" s="45"/>
    </row>
    <row r="67" ht="60">
      <c r="A67" s="35" t="s">
        <v>63</v>
      </c>
      <c r="B67" s="42"/>
      <c r="C67" s="43"/>
      <c r="D67" s="43"/>
      <c r="E67" s="37" t="s">
        <v>536</v>
      </c>
      <c r="F67" s="43"/>
      <c r="G67" s="43"/>
      <c r="H67" s="43"/>
      <c r="I67" s="43"/>
      <c r="J67" s="45"/>
    </row>
    <row r="68">
      <c r="A68" s="29" t="s">
        <v>53</v>
      </c>
      <c r="B68" s="30"/>
      <c r="C68" s="31" t="s">
        <v>109</v>
      </c>
      <c r="D68" s="32"/>
      <c r="E68" s="29" t="s">
        <v>154</v>
      </c>
      <c r="F68" s="32"/>
      <c r="G68" s="32"/>
      <c r="H68" s="32"/>
      <c r="I68" s="33">
        <f>SUMIFS(I69:I76,A69:A76,"P")</f>
        <v>0</v>
      </c>
      <c r="J68" s="34"/>
    </row>
    <row r="69">
      <c r="A69" s="35" t="s">
        <v>56</v>
      </c>
      <c r="B69" s="35">
        <v>16</v>
      </c>
      <c r="C69" s="36" t="s">
        <v>155</v>
      </c>
      <c r="D69" s="35" t="s">
        <v>58</v>
      </c>
      <c r="E69" s="37" t="s">
        <v>156</v>
      </c>
      <c r="F69" s="38" t="s">
        <v>150</v>
      </c>
      <c r="G69" s="39">
        <v>23.300000000000001</v>
      </c>
      <c r="H69" s="40">
        <v>0</v>
      </c>
      <c r="I69" s="40">
        <f>ROUND(G69*H69,P4)</f>
        <v>0</v>
      </c>
      <c r="J69" s="38" t="s">
        <v>61</v>
      </c>
      <c r="O69" s="41">
        <f>I69*0.21</f>
        <v>0</v>
      </c>
      <c r="P69">
        <v>3</v>
      </c>
    </row>
    <row r="70" ht="30">
      <c r="A70" s="35" t="s">
        <v>62</v>
      </c>
      <c r="B70" s="42"/>
      <c r="C70" s="43"/>
      <c r="D70" s="43"/>
      <c r="E70" s="37" t="s">
        <v>537</v>
      </c>
      <c r="F70" s="43"/>
      <c r="G70" s="43"/>
      <c r="H70" s="43"/>
      <c r="I70" s="43"/>
      <c r="J70" s="45"/>
    </row>
    <row r="71">
      <c r="A71" s="35" t="s">
        <v>106</v>
      </c>
      <c r="B71" s="42"/>
      <c r="C71" s="43"/>
      <c r="D71" s="43"/>
      <c r="E71" s="49" t="s">
        <v>538</v>
      </c>
      <c r="F71" s="43"/>
      <c r="G71" s="43"/>
      <c r="H71" s="43"/>
      <c r="I71" s="43"/>
      <c r="J71" s="45"/>
    </row>
    <row r="72" ht="150">
      <c r="A72" s="35" t="s">
        <v>63</v>
      </c>
      <c r="B72" s="42"/>
      <c r="C72" s="43"/>
      <c r="D72" s="43"/>
      <c r="E72" s="37" t="s">
        <v>159</v>
      </c>
      <c r="F72" s="43"/>
      <c r="G72" s="43"/>
      <c r="H72" s="43"/>
      <c r="I72" s="43"/>
      <c r="J72" s="45"/>
    </row>
    <row r="73">
      <c r="A73" s="35" t="s">
        <v>56</v>
      </c>
      <c r="B73" s="35">
        <v>17</v>
      </c>
      <c r="C73" s="36" t="s">
        <v>539</v>
      </c>
      <c r="D73" s="35" t="s">
        <v>58</v>
      </c>
      <c r="E73" s="37" t="s">
        <v>540</v>
      </c>
      <c r="F73" s="38" t="s">
        <v>115</v>
      </c>
      <c r="G73" s="39">
        <v>2.1240000000000001</v>
      </c>
      <c r="H73" s="40">
        <v>0</v>
      </c>
      <c r="I73" s="40">
        <f>ROUND(G73*H73,P4)</f>
        <v>0</v>
      </c>
      <c r="J73" s="38" t="s">
        <v>61</v>
      </c>
      <c r="O73" s="41">
        <f>I73*0.21</f>
        <v>0</v>
      </c>
      <c r="P73">
        <v>3</v>
      </c>
    </row>
    <row r="74">
      <c r="A74" s="35" t="s">
        <v>62</v>
      </c>
      <c r="B74" s="42"/>
      <c r="C74" s="43"/>
      <c r="D74" s="43"/>
      <c r="E74" s="37" t="s">
        <v>541</v>
      </c>
      <c r="F74" s="43"/>
      <c r="G74" s="43"/>
      <c r="H74" s="43"/>
      <c r="I74" s="43"/>
      <c r="J74" s="45"/>
    </row>
    <row r="75">
      <c r="A75" s="35" t="s">
        <v>106</v>
      </c>
      <c r="B75" s="42"/>
      <c r="C75" s="43"/>
      <c r="D75" s="43"/>
      <c r="E75" s="49" t="s">
        <v>542</v>
      </c>
      <c r="F75" s="43"/>
      <c r="G75" s="43"/>
      <c r="H75" s="43"/>
      <c r="I75" s="43"/>
      <c r="J75" s="45"/>
    </row>
    <row r="76" ht="409.5">
      <c r="A76" s="35" t="s">
        <v>63</v>
      </c>
      <c r="B76" s="42"/>
      <c r="C76" s="43"/>
      <c r="D76" s="43"/>
      <c r="E76" s="37" t="s">
        <v>359</v>
      </c>
      <c r="F76" s="43"/>
      <c r="G76" s="43"/>
      <c r="H76" s="43"/>
      <c r="I76" s="43"/>
      <c r="J76" s="45"/>
    </row>
    <row r="77">
      <c r="A77" s="29" t="s">
        <v>53</v>
      </c>
      <c r="B77" s="30"/>
      <c r="C77" s="31" t="s">
        <v>353</v>
      </c>
      <c r="D77" s="32"/>
      <c r="E77" s="29" t="s">
        <v>354</v>
      </c>
      <c r="F77" s="32"/>
      <c r="G77" s="32"/>
      <c r="H77" s="32"/>
      <c r="I77" s="33">
        <f>SUMIFS(I78:I89,A78:A89,"P")</f>
        <v>0</v>
      </c>
      <c r="J77" s="34"/>
    </row>
    <row r="78">
      <c r="A78" s="35" t="s">
        <v>56</v>
      </c>
      <c r="B78" s="35">
        <v>18</v>
      </c>
      <c r="C78" s="36" t="s">
        <v>355</v>
      </c>
      <c r="D78" s="35" t="s">
        <v>58</v>
      </c>
      <c r="E78" s="37" t="s">
        <v>356</v>
      </c>
      <c r="F78" s="38" t="s">
        <v>115</v>
      </c>
      <c r="G78" s="39">
        <v>1.76</v>
      </c>
      <c r="H78" s="40">
        <v>0</v>
      </c>
      <c r="I78" s="40">
        <f>ROUND(G78*H78,P4)</f>
        <v>0</v>
      </c>
      <c r="J78" s="38" t="s">
        <v>61</v>
      </c>
      <c r="O78" s="41">
        <f>I78*0.21</f>
        <v>0</v>
      </c>
      <c r="P78">
        <v>3</v>
      </c>
    </row>
    <row r="79">
      <c r="A79" s="35" t="s">
        <v>62</v>
      </c>
      <c r="B79" s="42"/>
      <c r="C79" s="43"/>
      <c r="D79" s="43"/>
      <c r="E79" s="37" t="s">
        <v>543</v>
      </c>
      <c r="F79" s="43"/>
      <c r="G79" s="43"/>
      <c r="H79" s="43"/>
      <c r="I79" s="43"/>
      <c r="J79" s="45"/>
    </row>
    <row r="80">
      <c r="A80" s="35" t="s">
        <v>106</v>
      </c>
      <c r="B80" s="42"/>
      <c r="C80" s="43"/>
      <c r="D80" s="43"/>
      <c r="E80" s="49" t="s">
        <v>544</v>
      </c>
      <c r="F80" s="43"/>
      <c r="G80" s="43"/>
      <c r="H80" s="43"/>
      <c r="I80" s="43"/>
      <c r="J80" s="45"/>
    </row>
    <row r="81" ht="409.5">
      <c r="A81" s="35" t="s">
        <v>63</v>
      </c>
      <c r="B81" s="42"/>
      <c r="C81" s="43"/>
      <c r="D81" s="43"/>
      <c r="E81" s="37" t="s">
        <v>359</v>
      </c>
      <c r="F81" s="43"/>
      <c r="G81" s="43"/>
      <c r="H81" s="43"/>
      <c r="I81" s="43"/>
      <c r="J81" s="45"/>
    </row>
    <row r="82">
      <c r="A82" s="35" t="s">
        <v>56</v>
      </c>
      <c r="B82" s="35">
        <v>19</v>
      </c>
      <c r="C82" s="36" t="s">
        <v>360</v>
      </c>
      <c r="D82" s="35" t="s">
        <v>58</v>
      </c>
      <c r="E82" s="37" t="s">
        <v>361</v>
      </c>
      <c r="F82" s="38" t="s">
        <v>115</v>
      </c>
      <c r="G82" s="39">
        <v>9.3100000000000005</v>
      </c>
      <c r="H82" s="40">
        <v>0</v>
      </c>
      <c r="I82" s="40">
        <f>ROUND(G82*H82,P4)</f>
        <v>0</v>
      </c>
      <c r="J82" s="38" t="s">
        <v>61</v>
      </c>
      <c r="O82" s="41">
        <f>I82*0.21</f>
        <v>0</v>
      </c>
      <c r="P82">
        <v>3</v>
      </c>
    </row>
    <row r="83" ht="30">
      <c r="A83" s="35" t="s">
        <v>62</v>
      </c>
      <c r="B83" s="42"/>
      <c r="C83" s="43"/>
      <c r="D83" s="43"/>
      <c r="E83" s="37" t="s">
        <v>545</v>
      </c>
      <c r="F83" s="43"/>
      <c r="G83" s="43"/>
      <c r="H83" s="43"/>
      <c r="I83" s="43"/>
      <c r="J83" s="45"/>
    </row>
    <row r="84" ht="45">
      <c r="A84" s="35" t="s">
        <v>106</v>
      </c>
      <c r="B84" s="42"/>
      <c r="C84" s="43"/>
      <c r="D84" s="43"/>
      <c r="E84" s="49" t="s">
        <v>546</v>
      </c>
      <c r="F84" s="43"/>
      <c r="G84" s="43"/>
      <c r="H84" s="43"/>
      <c r="I84" s="43"/>
      <c r="J84" s="45"/>
    </row>
    <row r="85" ht="409.5">
      <c r="A85" s="35" t="s">
        <v>63</v>
      </c>
      <c r="B85" s="42"/>
      <c r="C85" s="43"/>
      <c r="D85" s="43"/>
      <c r="E85" s="37" t="s">
        <v>359</v>
      </c>
      <c r="F85" s="43"/>
      <c r="G85" s="43"/>
      <c r="H85" s="43"/>
      <c r="I85" s="43"/>
      <c r="J85" s="45"/>
    </row>
    <row r="86">
      <c r="A86" s="35" t="s">
        <v>56</v>
      </c>
      <c r="B86" s="35">
        <v>20</v>
      </c>
      <c r="C86" s="36" t="s">
        <v>369</v>
      </c>
      <c r="D86" s="35" t="s">
        <v>58</v>
      </c>
      <c r="E86" s="37" t="s">
        <v>370</v>
      </c>
      <c r="F86" s="38" t="s">
        <v>115</v>
      </c>
      <c r="G86" s="39">
        <v>9.0999999999999996</v>
      </c>
      <c r="H86" s="40">
        <v>0</v>
      </c>
      <c r="I86" s="40">
        <f>ROUND(G86*H86,P4)</f>
        <v>0</v>
      </c>
      <c r="J86" s="38" t="s">
        <v>61</v>
      </c>
      <c r="O86" s="41">
        <f>I86*0.21</f>
        <v>0</v>
      </c>
      <c r="P86">
        <v>3</v>
      </c>
    </row>
    <row r="87">
      <c r="A87" s="35" t="s">
        <v>62</v>
      </c>
      <c r="B87" s="42"/>
      <c r="C87" s="43"/>
      <c r="D87" s="43"/>
      <c r="E87" s="37" t="s">
        <v>371</v>
      </c>
      <c r="F87" s="43"/>
      <c r="G87" s="43"/>
      <c r="H87" s="43"/>
      <c r="I87" s="43"/>
      <c r="J87" s="45"/>
    </row>
    <row r="88">
      <c r="A88" s="35" t="s">
        <v>106</v>
      </c>
      <c r="B88" s="42"/>
      <c r="C88" s="43"/>
      <c r="D88" s="43"/>
      <c r="E88" s="49" t="s">
        <v>547</v>
      </c>
      <c r="F88" s="43"/>
      <c r="G88" s="43"/>
      <c r="H88" s="43"/>
      <c r="I88" s="43"/>
      <c r="J88" s="45"/>
    </row>
    <row r="89" ht="150">
      <c r="A89" s="35" t="s">
        <v>63</v>
      </c>
      <c r="B89" s="42"/>
      <c r="C89" s="43"/>
      <c r="D89" s="43"/>
      <c r="E89" s="37" t="s">
        <v>372</v>
      </c>
      <c r="F89" s="43"/>
      <c r="G89" s="43"/>
      <c r="H89" s="43"/>
      <c r="I89" s="43"/>
      <c r="J89" s="45"/>
    </row>
    <row r="90">
      <c r="A90" s="29" t="s">
        <v>53</v>
      </c>
      <c r="B90" s="30"/>
      <c r="C90" s="31" t="s">
        <v>160</v>
      </c>
      <c r="D90" s="32"/>
      <c r="E90" s="29" t="s">
        <v>161</v>
      </c>
      <c r="F90" s="32"/>
      <c r="G90" s="32"/>
      <c r="H90" s="32"/>
      <c r="I90" s="33">
        <f>SUMIFS(I91:I94,A91:A94,"P")</f>
        <v>0</v>
      </c>
      <c r="J90" s="34"/>
    </row>
    <row r="91">
      <c r="A91" s="35" t="s">
        <v>56</v>
      </c>
      <c r="B91" s="35">
        <v>21</v>
      </c>
      <c r="C91" s="36" t="s">
        <v>162</v>
      </c>
      <c r="D91" s="35" t="s">
        <v>58</v>
      </c>
      <c r="E91" s="37" t="s">
        <v>163</v>
      </c>
      <c r="F91" s="38" t="s">
        <v>115</v>
      </c>
      <c r="G91" s="39">
        <v>3.5899999999999999</v>
      </c>
      <c r="H91" s="40">
        <v>0</v>
      </c>
      <c r="I91" s="40">
        <f>ROUND(G91*H91,P4)</f>
        <v>0</v>
      </c>
      <c r="J91" s="38" t="s">
        <v>61</v>
      </c>
      <c r="O91" s="41">
        <f>I91*0.21</f>
        <v>0</v>
      </c>
      <c r="P91">
        <v>3</v>
      </c>
    </row>
    <row r="92">
      <c r="A92" s="35" t="s">
        <v>62</v>
      </c>
      <c r="B92" s="42"/>
      <c r="C92" s="43"/>
      <c r="D92" s="43"/>
      <c r="E92" s="37" t="s">
        <v>548</v>
      </c>
      <c r="F92" s="43"/>
      <c r="G92" s="43"/>
      <c r="H92" s="43"/>
      <c r="I92" s="43"/>
      <c r="J92" s="45"/>
    </row>
    <row r="93">
      <c r="A93" s="35" t="s">
        <v>106</v>
      </c>
      <c r="B93" s="42"/>
      <c r="C93" s="43"/>
      <c r="D93" s="43"/>
      <c r="E93" s="49" t="s">
        <v>502</v>
      </c>
      <c r="F93" s="43"/>
      <c r="G93" s="43"/>
      <c r="H93" s="43"/>
      <c r="I93" s="43"/>
      <c r="J93" s="45"/>
    </row>
    <row r="94" ht="165">
      <c r="A94" s="35" t="s">
        <v>63</v>
      </c>
      <c r="B94" s="42"/>
      <c r="C94" s="43"/>
      <c r="D94" s="43"/>
      <c r="E94" s="37" t="s">
        <v>166</v>
      </c>
      <c r="F94" s="43"/>
      <c r="G94" s="43"/>
      <c r="H94" s="43"/>
      <c r="I94" s="43"/>
      <c r="J94" s="45"/>
    </row>
    <row r="95">
      <c r="A95" s="29" t="s">
        <v>53</v>
      </c>
      <c r="B95" s="30"/>
      <c r="C95" s="31" t="s">
        <v>217</v>
      </c>
      <c r="D95" s="32"/>
      <c r="E95" s="29" t="s">
        <v>218</v>
      </c>
      <c r="F95" s="32"/>
      <c r="G95" s="32"/>
      <c r="H95" s="32"/>
      <c r="I95" s="33">
        <f>SUMIFS(I96:I99,A96:A99,"P")</f>
        <v>0</v>
      </c>
      <c r="J95" s="34"/>
    </row>
    <row r="96">
      <c r="A96" s="35" t="s">
        <v>56</v>
      </c>
      <c r="B96" s="35">
        <v>22</v>
      </c>
      <c r="C96" s="36" t="s">
        <v>549</v>
      </c>
      <c r="D96" s="35" t="s">
        <v>58</v>
      </c>
      <c r="E96" s="37" t="s">
        <v>550</v>
      </c>
      <c r="F96" s="38" t="s">
        <v>115</v>
      </c>
      <c r="G96" s="39">
        <v>0.074999999999999997</v>
      </c>
      <c r="H96" s="40">
        <v>0</v>
      </c>
      <c r="I96" s="40">
        <f>ROUND(G96*H96,P4)</f>
        <v>0</v>
      </c>
      <c r="J96" s="38" t="s">
        <v>61</v>
      </c>
      <c r="O96" s="41">
        <f>I96*0.21</f>
        <v>0</v>
      </c>
      <c r="P96">
        <v>3</v>
      </c>
    </row>
    <row r="97">
      <c r="A97" s="35" t="s">
        <v>62</v>
      </c>
      <c r="B97" s="42"/>
      <c r="C97" s="43"/>
      <c r="D97" s="43"/>
      <c r="E97" s="37" t="s">
        <v>551</v>
      </c>
      <c r="F97" s="43"/>
      <c r="G97" s="43"/>
      <c r="H97" s="43"/>
      <c r="I97" s="43"/>
      <c r="J97" s="45"/>
    </row>
    <row r="98">
      <c r="A98" s="35" t="s">
        <v>106</v>
      </c>
      <c r="B98" s="42"/>
      <c r="C98" s="43"/>
      <c r="D98" s="43"/>
      <c r="E98" s="49" t="s">
        <v>552</v>
      </c>
      <c r="F98" s="43"/>
      <c r="G98" s="43"/>
      <c r="H98" s="43"/>
      <c r="I98" s="43"/>
      <c r="J98" s="45"/>
    </row>
    <row r="99" ht="409.5">
      <c r="A99" s="35" t="s">
        <v>63</v>
      </c>
      <c r="B99" s="42"/>
      <c r="C99" s="43"/>
      <c r="D99" s="43"/>
      <c r="E99" s="37" t="s">
        <v>421</v>
      </c>
      <c r="F99" s="43"/>
      <c r="G99" s="43"/>
      <c r="H99" s="43"/>
      <c r="I99" s="43"/>
      <c r="J99" s="45"/>
    </row>
    <row r="100">
      <c r="A100" s="29" t="s">
        <v>53</v>
      </c>
      <c r="B100" s="30"/>
      <c r="C100" s="31" t="s">
        <v>223</v>
      </c>
      <c r="D100" s="32"/>
      <c r="E100" s="29" t="s">
        <v>224</v>
      </c>
      <c r="F100" s="32"/>
      <c r="G100" s="32"/>
      <c r="H100" s="32"/>
      <c r="I100" s="33">
        <f>SUMIFS(I101:I119,A101:A119,"P")</f>
        <v>0</v>
      </c>
      <c r="J100" s="34"/>
    </row>
    <row r="101">
      <c r="A101" s="35" t="s">
        <v>56</v>
      </c>
      <c r="B101" s="35">
        <v>23</v>
      </c>
      <c r="C101" s="36" t="s">
        <v>553</v>
      </c>
      <c r="D101" s="35" t="s">
        <v>58</v>
      </c>
      <c r="E101" s="37" t="s">
        <v>554</v>
      </c>
      <c r="F101" s="38" t="s">
        <v>129</v>
      </c>
      <c r="G101" s="39">
        <v>10</v>
      </c>
      <c r="H101" s="40">
        <v>0</v>
      </c>
      <c r="I101" s="40">
        <f>ROUND(G101*H101,P4)</f>
        <v>0</v>
      </c>
      <c r="J101" s="38" t="s">
        <v>61</v>
      </c>
      <c r="O101" s="41">
        <f>I101*0.21</f>
        <v>0</v>
      </c>
      <c r="P101">
        <v>3</v>
      </c>
    </row>
    <row r="102" ht="30">
      <c r="A102" s="35" t="s">
        <v>62</v>
      </c>
      <c r="B102" s="42"/>
      <c r="C102" s="43"/>
      <c r="D102" s="43"/>
      <c r="E102" s="37" t="s">
        <v>555</v>
      </c>
      <c r="F102" s="43"/>
      <c r="G102" s="43"/>
      <c r="H102" s="43"/>
      <c r="I102" s="43"/>
      <c r="J102" s="45"/>
    </row>
    <row r="103">
      <c r="A103" s="35" t="s">
        <v>106</v>
      </c>
      <c r="B103" s="42"/>
      <c r="C103" s="43"/>
      <c r="D103" s="43"/>
      <c r="E103" s="49" t="s">
        <v>556</v>
      </c>
      <c r="F103" s="43"/>
      <c r="G103" s="43"/>
      <c r="H103" s="43"/>
      <c r="I103" s="43"/>
      <c r="J103" s="45"/>
    </row>
    <row r="104" ht="120">
      <c r="A104" s="35" t="s">
        <v>63</v>
      </c>
      <c r="B104" s="42"/>
      <c r="C104" s="43"/>
      <c r="D104" s="43"/>
      <c r="E104" s="37" t="s">
        <v>557</v>
      </c>
      <c r="F104" s="43"/>
      <c r="G104" s="43"/>
      <c r="H104" s="43"/>
      <c r="I104" s="43"/>
      <c r="J104" s="45"/>
    </row>
    <row r="105">
      <c r="A105" s="35" t="s">
        <v>56</v>
      </c>
      <c r="B105" s="35">
        <v>24</v>
      </c>
      <c r="C105" s="36" t="s">
        <v>558</v>
      </c>
      <c r="D105" s="35" t="s">
        <v>58</v>
      </c>
      <c r="E105" s="37" t="s">
        <v>559</v>
      </c>
      <c r="F105" s="38" t="s">
        <v>94</v>
      </c>
      <c r="G105" s="39">
        <v>2</v>
      </c>
      <c r="H105" s="40">
        <v>0</v>
      </c>
      <c r="I105" s="40">
        <f>ROUND(G105*H105,P4)</f>
        <v>0</v>
      </c>
      <c r="J105" s="38" t="s">
        <v>61</v>
      </c>
      <c r="O105" s="41">
        <f>I105*0.21</f>
        <v>0</v>
      </c>
      <c r="P105">
        <v>3</v>
      </c>
    </row>
    <row r="106" ht="45">
      <c r="A106" s="35" t="s">
        <v>62</v>
      </c>
      <c r="B106" s="42"/>
      <c r="C106" s="43"/>
      <c r="D106" s="43"/>
      <c r="E106" s="37" t="s">
        <v>560</v>
      </c>
      <c r="F106" s="43"/>
      <c r="G106" s="43"/>
      <c r="H106" s="43"/>
      <c r="I106" s="43"/>
      <c r="J106" s="45"/>
    </row>
    <row r="107" ht="409.5">
      <c r="A107" s="35" t="s">
        <v>63</v>
      </c>
      <c r="B107" s="42"/>
      <c r="C107" s="43"/>
      <c r="D107" s="43"/>
      <c r="E107" s="37" t="s">
        <v>561</v>
      </c>
      <c r="F107" s="43"/>
      <c r="G107" s="43"/>
      <c r="H107" s="43"/>
      <c r="I107" s="43"/>
      <c r="J107" s="45"/>
    </row>
    <row r="108">
      <c r="A108" s="35" t="s">
        <v>56</v>
      </c>
      <c r="B108" s="35">
        <v>25</v>
      </c>
      <c r="C108" s="36" t="s">
        <v>562</v>
      </c>
      <c r="D108" s="35" t="s">
        <v>58</v>
      </c>
      <c r="E108" s="37" t="s">
        <v>563</v>
      </c>
      <c r="F108" s="38" t="s">
        <v>129</v>
      </c>
      <c r="G108" s="39">
        <v>2.6000000000000001</v>
      </c>
      <c r="H108" s="40">
        <v>0</v>
      </c>
      <c r="I108" s="40">
        <f>ROUND(G108*H108,P4)</f>
        <v>0</v>
      </c>
      <c r="J108" s="38" t="s">
        <v>61</v>
      </c>
      <c r="O108" s="41">
        <f>I108*0.21</f>
        <v>0</v>
      </c>
      <c r="P108">
        <v>3</v>
      </c>
    </row>
    <row r="109" ht="30">
      <c r="A109" s="35" t="s">
        <v>62</v>
      </c>
      <c r="B109" s="42"/>
      <c r="C109" s="43"/>
      <c r="D109" s="43"/>
      <c r="E109" s="37" t="s">
        <v>564</v>
      </c>
      <c r="F109" s="43"/>
      <c r="G109" s="43"/>
      <c r="H109" s="43"/>
      <c r="I109" s="43"/>
      <c r="J109" s="45"/>
    </row>
    <row r="110">
      <c r="A110" s="35" t="s">
        <v>106</v>
      </c>
      <c r="B110" s="42"/>
      <c r="C110" s="43"/>
      <c r="D110" s="43"/>
      <c r="E110" s="49" t="s">
        <v>565</v>
      </c>
      <c r="F110" s="43"/>
      <c r="G110" s="43"/>
      <c r="H110" s="43"/>
      <c r="I110" s="43"/>
      <c r="J110" s="45"/>
    </row>
    <row r="111" ht="90">
      <c r="A111" s="35" t="s">
        <v>63</v>
      </c>
      <c r="B111" s="42"/>
      <c r="C111" s="43"/>
      <c r="D111" s="43"/>
      <c r="E111" s="37" t="s">
        <v>566</v>
      </c>
      <c r="F111" s="43"/>
      <c r="G111" s="43"/>
      <c r="H111" s="43"/>
      <c r="I111" s="43"/>
      <c r="J111" s="45"/>
    </row>
    <row r="112" ht="30">
      <c r="A112" s="35" t="s">
        <v>56</v>
      </c>
      <c r="B112" s="35">
        <v>26</v>
      </c>
      <c r="C112" s="36" t="s">
        <v>567</v>
      </c>
      <c r="D112" s="35" t="s">
        <v>58</v>
      </c>
      <c r="E112" s="37" t="s">
        <v>568</v>
      </c>
      <c r="F112" s="38" t="s">
        <v>129</v>
      </c>
      <c r="G112" s="39">
        <v>12</v>
      </c>
      <c r="H112" s="40">
        <v>0</v>
      </c>
      <c r="I112" s="40">
        <f>ROUND(G112*H112,P4)</f>
        <v>0</v>
      </c>
      <c r="J112" s="38" t="s">
        <v>61</v>
      </c>
      <c r="O112" s="41">
        <f>I112*0.21</f>
        <v>0</v>
      </c>
      <c r="P112">
        <v>3</v>
      </c>
    </row>
    <row r="113">
      <c r="A113" s="35" t="s">
        <v>62</v>
      </c>
      <c r="B113" s="42"/>
      <c r="C113" s="43"/>
      <c r="D113" s="43"/>
      <c r="E113" s="37" t="s">
        <v>569</v>
      </c>
      <c r="F113" s="43"/>
      <c r="G113" s="43"/>
      <c r="H113" s="43"/>
      <c r="I113" s="43"/>
      <c r="J113" s="45"/>
    </row>
    <row r="114">
      <c r="A114" s="35" t="s">
        <v>106</v>
      </c>
      <c r="B114" s="42"/>
      <c r="C114" s="43"/>
      <c r="D114" s="43"/>
      <c r="E114" s="49" t="s">
        <v>570</v>
      </c>
      <c r="F114" s="43"/>
      <c r="G114" s="43"/>
      <c r="H114" s="43"/>
      <c r="I114" s="43"/>
      <c r="J114" s="45"/>
    </row>
    <row r="115" ht="165">
      <c r="A115" s="35" t="s">
        <v>63</v>
      </c>
      <c r="B115" s="42"/>
      <c r="C115" s="43"/>
      <c r="D115" s="43"/>
      <c r="E115" s="37" t="s">
        <v>438</v>
      </c>
      <c r="F115" s="43"/>
      <c r="G115" s="43"/>
      <c r="H115" s="43"/>
      <c r="I115" s="43"/>
      <c r="J115" s="45"/>
    </row>
    <row r="116">
      <c r="A116" s="35" t="s">
        <v>56</v>
      </c>
      <c r="B116" s="35">
        <v>27</v>
      </c>
      <c r="C116" s="36" t="s">
        <v>571</v>
      </c>
      <c r="D116" s="35" t="s">
        <v>58</v>
      </c>
      <c r="E116" s="37" t="s">
        <v>572</v>
      </c>
      <c r="F116" s="38" t="s">
        <v>115</v>
      </c>
      <c r="G116" s="39">
        <v>8</v>
      </c>
      <c r="H116" s="40">
        <v>0</v>
      </c>
      <c r="I116" s="40">
        <f>ROUND(G116*H116,P4)</f>
        <v>0</v>
      </c>
      <c r="J116" s="38" t="s">
        <v>61</v>
      </c>
      <c r="O116" s="41">
        <f>I116*0.21</f>
        <v>0</v>
      </c>
      <c r="P116">
        <v>3</v>
      </c>
    </row>
    <row r="117" ht="60">
      <c r="A117" s="35" t="s">
        <v>62</v>
      </c>
      <c r="B117" s="42"/>
      <c r="C117" s="43"/>
      <c r="D117" s="43"/>
      <c r="E117" s="37" t="s">
        <v>573</v>
      </c>
      <c r="F117" s="43"/>
      <c r="G117" s="43"/>
      <c r="H117" s="43"/>
      <c r="I117" s="43"/>
      <c r="J117" s="45"/>
    </row>
    <row r="118">
      <c r="A118" s="35" t="s">
        <v>106</v>
      </c>
      <c r="B118" s="42"/>
      <c r="C118" s="43"/>
      <c r="D118" s="43"/>
      <c r="E118" s="49" t="s">
        <v>574</v>
      </c>
      <c r="F118" s="43"/>
      <c r="G118" s="43"/>
      <c r="H118" s="43"/>
      <c r="I118" s="43"/>
      <c r="J118" s="45"/>
    </row>
    <row r="119" ht="180">
      <c r="A119" s="35" t="s">
        <v>63</v>
      </c>
      <c r="B119" s="46"/>
      <c r="C119" s="47"/>
      <c r="D119" s="47"/>
      <c r="E119" s="37" t="s">
        <v>575</v>
      </c>
      <c r="F119" s="47"/>
      <c r="G119" s="47"/>
      <c r="H119" s="47"/>
      <c r="I119" s="47"/>
      <c r="J119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35</v>
      </c>
      <c r="F2" s="15"/>
      <c r="G2" s="15"/>
      <c r="H2" s="15"/>
      <c r="I2" s="15"/>
      <c r="J2" s="17"/>
    </row>
    <row r="3">
      <c r="A3" s="3" t="s">
        <v>36</v>
      </c>
      <c r="B3" s="18" t="s">
        <v>37</v>
      </c>
      <c r="C3" s="19" t="s">
        <v>38</v>
      </c>
      <c r="D3" s="20"/>
      <c r="E3" s="21" t="s">
        <v>39</v>
      </c>
      <c r="F3" s="15"/>
      <c r="G3" s="15"/>
      <c r="H3" s="22" t="s">
        <v>21</v>
      </c>
      <c r="I3" s="23">
        <f>SUMIFS(I8:I47,A8:A47,"SD")</f>
        <v>0</v>
      </c>
      <c r="J3" s="17"/>
      <c r="O3">
        <v>0</v>
      </c>
      <c r="P3">
        <v>2</v>
      </c>
    </row>
    <row r="4">
      <c r="A4" s="3" t="s">
        <v>40</v>
      </c>
      <c r="B4" s="18" t="s">
        <v>41</v>
      </c>
      <c r="C4" s="19" t="s">
        <v>21</v>
      </c>
      <c r="D4" s="20"/>
      <c r="E4" s="21" t="s">
        <v>22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42</v>
      </c>
      <c r="B5" s="25" t="s">
        <v>43</v>
      </c>
      <c r="C5" s="7" t="s">
        <v>44</v>
      </c>
      <c r="D5" s="7" t="s">
        <v>45</v>
      </c>
      <c r="E5" s="7" t="s">
        <v>46</v>
      </c>
      <c r="F5" s="7" t="s">
        <v>47</v>
      </c>
      <c r="G5" s="7" t="s">
        <v>48</v>
      </c>
      <c r="H5" s="7" t="s">
        <v>49</v>
      </c>
      <c r="I5" s="7"/>
      <c r="J5" s="26" t="s">
        <v>50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51</v>
      </c>
      <c r="I6" s="7" t="s">
        <v>52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53</v>
      </c>
      <c r="B8" s="30"/>
      <c r="C8" s="31" t="s">
        <v>54</v>
      </c>
      <c r="D8" s="32"/>
      <c r="E8" s="29" t="s">
        <v>55</v>
      </c>
      <c r="F8" s="32"/>
      <c r="G8" s="32"/>
      <c r="H8" s="32"/>
      <c r="I8" s="33">
        <f>SUMIFS(I9:I12,A9:A12,"P")</f>
        <v>0</v>
      </c>
      <c r="J8" s="34"/>
    </row>
    <row r="9">
      <c r="A9" s="35" t="s">
        <v>56</v>
      </c>
      <c r="B9" s="35">
        <v>1</v>
      </c>
      <c r="C9" s="36" t="s">
        <v>101</v>
      </c>
      <c r="D9" s="35" t="s">
        <v>102</v>
      </c>
      <c r="E9" s="37" t="s">
        <v>103</v>
      </c>
      <c r="F9" s="38" t="s">
        <v>104</v>
      </c>
      <c r="G9" s="39">
        <v>4.9000000000000004</v>
      </c>
      <c r="H9" s="40">
        <v>0</v>
      </c>
      <c r="I9" s="40">
        <f>ROUND(G9*H9,P4)</f>
        <v>0</v>
      </c>
      <c r="J9" s="38" t="s">
        <v>61</v>
      </c>
      <c r="O9" s="41">
        <f>I9*0.21</f>
        <v>0</v>
      </c>
      <c r="P9">
        <v>3</v>
      </c>
    </row>
    <row r="10">
      <c r="A10" s="35" t="s">
        <v>62</v>
      </c>
      <c r="B10" s="42"/>
      <c r="C10" s="43"/>
      <c r="D10" s="43"/>
      <c r="E10" s="37" t="s">
        <v>495</v>
      </c>
      <c r="F10" s="43"/>
      <c r="G10" s="43"/>
      <c r="H10" s="43"/>
      <c r="I10" s="43"/>
      <c r="J10" s="45"/>
    </row>
    <row r="11" ht="30">
      <c r="A11" s="35" t="s">
        <v>106</v>
      </c>
      <c r="B11" s="42"/>
      <c r="C11" s="43"/>
      <c r="D11" s="43"/>
      <c r="E11" s="49" t="s">
        <v>576</v>
      </c>
      <c r="F11" s="43"/>
      <c r="G11" s="43"/>
      <c r="H11" s="43"/>
      <c r="I11" s="43"/>
      <c r="J11" s="45"/>
    </row>
    <row r="12" ht="75">
      <c r="A12" s="35" t="s">
        <v>63</v>
      </c>
      <c r="B12" s="42"/>
      <c r="C12" s="43"/>
      <c r="D12" s="43"/>
      <c r="E12" s="37" t="s">
        <v>108</v>
      </c>
      <c r="F12" s="43"/>
      <c r="G12" s="43"/>
      <c r="H12" s="43"/>
      <c r="I12" s="43"/>
      <c r="J12" s="45"/>
    </row>
    <row r="13">
      <c r="A13" s="29" t="s">
        <v>53</v>
      </c>
      <c r="B13" s="30"/>
      <c r="C13" s="31" t="s">
        <v>102</v>
      </c>
      <c r="D13" s="32"/>
      <c r="E13" s="29" t="s">
        <v>112</v>
      </c>
      <c r="F13" s="32"/>
      <c r="G13" s="32"/>
      <c r="H13" s="32"/>
      <c r="I13" s="33">
        <f>SUMIFS(I14:I23,A14:A23,"P")</f>
        <v>0</v>
      </c>
      <c r="J13" s="34"/>
    </row>
    <row r="14">
      <c r="A14" s="35" t="s">
        <v>56</v>
      </c>
      <c r="B14" s="35">
        <v>2</v>
      </c>
      <c r="C14" s="36" t="s">
        <v>292</v>
      </c>
      <c r="D14" s="35" t="s">
        <v>58</v>
      </c>
      <c r="E14" s="37" t="s">
        <v>293</v>
      </c>
      <c r="F14" s="38" t="s">
        <v>115</v>
      </c>
      <c r="G14" s="39">
        <v>2.4500000000000002</v>
      </c>
      <c r="H14" s="40">
        <v>0</v>
      </c>
      <c r="I14" s="40">
        <f>ROUND(G14*H14,P4)</f>
        <v>0</v>
      </c>
      <c r="J14" s="38" t="s">
        <v>61</v>
      </c>
      <c r="O14" s="41">
        <f>I14*0.21</f>
        <v>0</v>
      </c>
      <c r="P14">
        <v>3</v>
      </c>
    </row>
    <row r="15" ht="45">
      <c r="A15" s="35" t="s">
        <v>62</v>
      </c>
      <c r="B15" s="42"/>
      <c r="C15" s="43"/>
      <c r="D15" s="43"/>
      <c r="E15" s="37" t="s">
        <v>577</v>
      </c>
      <c r="F15" s="43"/>
      <c r="G15" s="43"/>
      <c r="H15" s="43"/>
      <c r="I15" s="43"/>
      <c r="J15" s="45"/>
    </row>
    <row r="16">
      <c r="A16" s="35" t="s">
        <v>106</v>
      </c>
      <c r="B16" s="42"/>
      <c r="C16" s="43"/>
      <c r="D16" s="43"/>
      <c r="E16" s="49" t="s">
        <v>578</v>
      </c>
      <c r="F16" s="43"/>
      <c r="G16" s="43"/>
      <c r="H16" s="43"/>
      <c r="I16" s="43"/>
      <c r="J16" s="45"/>
    </row>
    <row r="17" ht="409.5">
      <c r="A17" s="35" t="s">
        <v>63</v>
      </c>
      <c r="B17" s="42"/>
      <c r="C17" s="43"/>
      <c r="D17" s="43"/>
      <c r="E17" s="37" t="s">
        <v>296</v>
      </c>
      <c r="F17" s="43"/>
      <c r="G17" s="43"/>
      <c r="H17" s="43"/>
      <c r="I17" s="43"/>
      <c r="J17" s="45"/>
    </row>
    <row r="18">
      <c r="A18" s="35" t="s">
        <v>56</v>
      </c>
      <c r="B18" s="35">
        <v>3</v>
      </c>
      <c r="C18" s="36" t="s">
        <v>579</v>
      </c>
      <c r="D18" s="35" t="s">
        <v>58</v>
      </c>
      <c r="E18" s="37" t="s">
        <v>580</v>
      </c>
      <c r="F18" s="38" t="s">
        <v>94</v>
      </c>
      <c r="G18" s="39">
        <v>1</v>
      </c>
      <c r="H18" s="40">
        <v>0</v>
      </c>
      <c r="I18" s="40">
        <f>ROUND(G18*H18,P4)</f>
        <v>0</v>
      </c>
      <c r="J18" s="38" t="s">
        <v>61</v>
      </c>
      <c r="O18" s="41">
        <f>I18*0.21</f>
        <v>0</v>
      </c>
      <c r="P18">
        <v>3</v>
      </c>
    </row>
    <row r="19">
      <c r="A19" s="35" t="s">
        <v>62</v>
      </c>
      <c r="B19" s="42"/>
      <c r="C19" s="43"/>
      <c r="D19" s="43"/>
      <c r="E19" s="37" t="s">
        <v>581</v>
      </c>
      <c r="F19" s="43"/>
      <c r="G19" s="43"/>
      <c r="H19" s="43"/>
      <c r="I19" s="43"/>
      <c r="J19" s="45"/>
    </row>
    <row r="20" ht="120">
      <c r="A20" s="35" t="s">
        <v>63</v>
      </c>
      <c r="B20" s="42"/>
      <c r="C20" s="43"/>
      <c r="D20" s="43"/>
      <c r="E20" s="37" t="s">
        <v>137</v>
      </c>
      <c r="F20" s="43"/>
      <c r="G20" s="43"/>
      <c r="H20" s="43"/>
      <c r="I20" s="43"/>
      <c r="J20" s="45"/>
    </row>
    <row r="21">
      <c r="A21" s="35" t="s">
        <v>56</v>
      </c>
      <c r="B21" s="35">
        <v>4</v>
      </c>
      <c r="C21" s="36" t="s">
        <v>582</v>
      </c>
      <c r="D21" s="35" t="s">
        <v>58</v>
      </c>
      <c r="E21" s="37" t="s">
        <v>583</v>
      </c>
      <c r="F21" s="38" t="s">
        <v>129</v>
      </c>
      <c r="G21" s="39">
        <v>10.5</v>
      </c>
      <c r="H21" s="40">
        <v>0</v>
      </c>
      <c r="I21" s="40">
        <f>ROUND(G21*H21,P4)</f>
        <v>0</v>
      </c>
      <c r="J21" s="38" t="s">
        <v>61</v>
      </c>
      <c r="O21" s="41">
        <f>I21*0.21</f>
        <v>0</v>
      </c>
      <c r="P21">
        <v>3</v>
      </c>
    </row>
    <row r="22" ht="30">
      <c r="A22" s="35" t="s">
        <v>62</v>
      </c>
      <c r="B22" s="42"/>
      <c r="C22" s="43"/>
      <c r="D22" s="43"/>
      <c r="E22" s="37" t="s">
        <v>584</v>
      </c>
      <c r="F22" s="43"/>
      <c r="G22" s="43"/>
      <c r="H22" s="43"/>
      <c r="I22" s="43"/>
      <c r="J22" s="45"/>
    </row>
    <row r="23" ht="120">
      <c r="A23" s="35" t="s">
        <v>63</v>
      </c>
      <c r="B23" s="42"/>
      <c r="C23" s="43"/>
      <c r="D23" s="43"/>
      <c r="E23" s="37" t="s">
        <v>137</v>
      </c>
      <c r="F23" s="43"/>
      <c r="G23" s="43"/>
      <c r="H23" s="43"/>
      <c r="I23" s="43"/>
      <c r="J23" s="45"/>
    </row>
    <row r="24">
      <c r="A24" s="29" t="s">
        <v>53</v>
      </c>
      <c r="B24" s="30"/>
      <c r="C24" s="31" t="s">
        <v>109</v>
      </c>
      <c r="D24" s="32"/>
      <c r="E24" s="29" t="s">
        <v>154</v>
      </c>
      <c r="F24" s="32"/>
      <c r="G24" s="32"/>
      <c r="H24" s="32"/>
      <c r="I24" s="33">
        <f>SUMIFS(I25:I28,A25:A28,"P")</f>
        <v>0</v>
      </c>
      <c r="J24" s="34"/>
    </row>
    <row r="25">
      <c r="A25" s="35" t="s">
        <v>56</v>
      </c>
      <c r="B25" s="35">
        <v>5</v>
      </c>
      <c r="C25" s="36" t="s">
        <v>539</v>
      </c>
      <c r="D25" s="35" t="s">
        <v>58</v>
      </c>
      <c r="E25" s="37" t="s">
        <v>540</v>
      </c>
      <c r="F25" s="38" t="s">
        <v>115</v>
      </c>
      <c r="G25" s="39">
        <v>0.45000000000000001</v>
      </c>
      <c r="H25" s="40">
        <v>0</v>
      </c>
      <c r="I25" s="40">
        <f>ROUND(G25*H25,P4)</f>
        <v>0</v>
      </c>
      <c r="J25" s="38" t="s">
        <v>61</v>
      </c>
      <c r="O25" s="41">
        <f>I25*0.21</f>
        <v>0</v>
      </c>
      <c r="P25">
        <v>3</v>
      </c>
    </row>
    <row r="26">
      <c r="A26" s="35" t="s">
        <v>62</v>
      </c>
      <c r="B26" s="42"/>
      <c r="C26" s="43"/>
      <c r="D26" s="43"/>
      <c r="E26" s="37" t="s">
        <v>541</v>
      </c>
      <c r="F26" s="43"/>
      <c r="G26" s="43"/>
      <c r="H26" s="43"/>
      <c r="I26" s="43"/>
      <c r="J26" s="45"/>
    </row>
    <row r="27">
      <c r="A27" s="35" t="s">
        <v>106</v>
      </c>
      <c r="B27" s="42"/>
      <c r="C27" s="43"/>
      <c r="D27" s="43"/>
      <c r="E27" s="49" t="s">
        <v>585</v>
      </c>
      <c r="F27" s="43"/>
      <c r="G27" s="43"/>
      <c r="H27" s="43"/>
      <c r="I27" s="43"/>
      <c r="J27" s="45"/>
    </row>
    <row r="28" ht="409.5">
      <c r="A28" s="35" t="s">
        <v>63</v>
      </c>
      <c r="B28" s="42"/>
      <c r="C28" s="43"/>
      <c r="D28" s="43"/>
      <c r="E28" s="37" t="s">
        <v>359</v>
      </c>
      <c r="F28" s="43"/>
      <c r="G28" s="43"/>
      <c r="H28" s="43"/>
      <c r="I28" s="43"/>
      <c r="J28" s="45"/>
    </row>
    <row r="29">
      <c r="A29" s="29" t="s">
        <v>53</v>
      </c>
      <c r="B29" s="30"/>
      <c r="C29" s="31" t="s">
        <v>353</v>
      </c>
      <c r="D29" s="32"/>
      <c r="E29" s="29" t="s">
        <v>354</v>
      </c>
      <c r="F29" s="32"/>
      <c r="G29" s="32"/>
      <c r="H29" s="32"/>
      <c r="I29" s="33">
        <f>SUMIFS(I30:I37,A30:A37,"P")</f>
        <v>0</v>
      </c>
      <c r="J29" s="34"/>
    </row>
    <row r="30">
      <c r="A30" s="35" t="s">
        <v>56</v>
      </c>
      <c r="B30" s="35">
        <v>6</v>
      </c>
      <c r="C30" s="36" t="s">
        <v>360</v>
      </c>
      <c r="D30" s="35" t="s">
        <v>58</v>
      </c>
      <c r="E30" s="37" t="s">
        <v>361</v>
      </c>
      <c r="F30" s="38" t="s">
        <v>115</v>
      </c>
      <c r="G30" s="39">
        <v>1</v>
      </c>
      <c r="H30" s="40">
        <v>0</v>
      </c>
      <c r="I30" s="40">
        <f>ROUND(G30*H30,P4)</f>
        <v>0</v>
      </c>
      <c r="J30" s="38" t="s">
        <v>61</v>
      </c>
      <c r="O30" s="41">
        <f>I30*0.21</f>
        <v>0</v>
      </c>
      <c r="P30">
        <v>3</v>
      </c>
    </row>
    <row r="31">
      <c r="A31" s="35" t="s">
        <v>62</v>
      </c>
      <c r="B31" s="42"/>
      <c r="C31" s="43"/>
      <c r="D31" s="43"/>
      <c r="E31" s="37" t="s">
        <v>362</v>
      </c>
      <c r="F31" s="43"/>
      <c r="G31" s="43"/>
      <c r="H31" s="43"/>
      <c r="I31" s="43"/>
      <c r="J31" s="45"/>
    </row>
    <row r="32">
      <c r="A32" s="35" t="s">
        <v>106</v>
      </c>
      <c r="B32" s="42"/>
      <c r="C32" s="43"/>
      <c r="D32" s="43"/>
      <c r="E32" s="49" t="s">
        <v>586</v>
      </c>
      <c r="F32" s="43"/>
      <c r="G32" s="43"/>
      <c r="H32" s="43"/>
      <c r="I32" s="43"/>
      <c r="J32" s="45"/>
    </row>
    <row r="33" ht="409.5">
      <c r="A33" s="35" t="s">
        <v>63</v>
      </c>
      <c r="B33" s="42"/>
      <c r="C33" s="43"/>
      <c r="D33" s="43"/>
      <c r="E33" s="37" t="s">
        <v>359</v>
      </c>
      <c r="F33" s="43"/>
      <c r="G33" s="43"/>
      <c r="H33" s="43"/>
      <c r="I33" s="43"/>
      <c r="J33" s="45"/>
    </row>
    <row r="34">
      <c r="A34" s="35" t="s">
        <v>56</v>
      </c>
      <c r="B34" s="35">
        <v>7</v>
      </c>
      <c r="C34" s="36" t="s">
        <v>369</v>
      </c>
      <c r="D34" s="35" t="s">
        <v>58</v>
      </c>
      <c r="E34" s="37" t="s">
        <v>370</v>
      </c>
      <c r="F34" s="38" t="s">
        <v>115</v>
      </c>
      <c r="G34" s="39">
        <v>1</v>
      </c>
      <c r="H34" s="40">
        <v>0</v>
      </c>
      <c r="I34" s="40">
        <f>ROUND(G34*H34,P4)</f>
        <v>0</v>
      </c>
      <c r="J34" s="38" t="s">
        <v>61</v>
      </c>
      <c r="O34" s="41">
        <f>I34*0.21</f>
        <v>0</v>
      </c>
      <c r="P34">
        <v>3</v>
      </c>
    </row>
    <row r="35">
      <c r="A35" s="35" t="s">
        <v>62</v>
      </c>
      <c r="B35" s="42"/>
      <c r="C35" s="43"/>
      <c r="D35" s="43"/>
      <c r="E35" s="37" t="s">
        <v>371</v>
      </c>
      <c r="F35" s="43"/>
      <c r="G35" s="43"/>
      <c r="H35" s="43"/>
      <c r="I35" s="43"/>
      <c r="J35" s="45"/>
    </row>
    <row r="36">
      <c r="A36" s="35" t="s">
        <v>106</v>
      </c>
      <c r="B36" s="42"/>
      <c r="C36" s="43"/>
      <c r="D36" s="43"/>
      <c r="E36" s="49" t="s">
        <v>586</v>
      </c>
      <c r="F36" s="43"/>
      <c r="G36" s="43"/>
      <c r="H36" s="43"/>
      <c r="I36" s="43"/>
      <c r="J36" s="45"/>
    </row>
    <row r="37" ht="150">
      <c r="A37" s="35" t="s">
        <v>63</v>
      </c>
      <c r="B37" s="42"/>
      <c r="C37" s="43"/>
      <c r="D37" s="43"/>
      <c r="E37" s="37" t="s">
        <v>372</v>
      </c>
      <c r="F37" s="43"/>
      <c r="G37" s="43"/>
      <c r="H37" s="43"/>
      <c r="I37" s="43"/>
      <c r="J37" s="45"/>
    </row>
    <row r="38">
      <c r="A38" s="29" t="s">
        <v>53</v>
      </c>
      <c r="B38" s="30"/>
      <c r="C38" s="31" t="s">
        <v>587</v>
      </c>
      <c r="D38" s="32"/>
      <c r="E38" s="29" t="s">
        <v>588</v>
      </c>
      <c r="F38" s="32"/>
      <c r="G38" s="32"/>
      <c r="H38" s="32"/>
      <c r="I38" s="33">
        <f>SUMIFS(I39:I42,A39:A42,"P")</f>
        <v>0</v>
      </c>
      <c r="J38" s="34"/>
    </row>
    <row r="39">
      <c r="A39" s="35" t="s">
        <v>56</v>
      </c>
      <c r="B39" s="35">
        <v>8</v>
      </c>
      <c r="C39" s="36" t="s">
        <v>589</v>
      </c>
      <c r="D39" s="35" t="s">
        <v>58</v>
      </c>
      <c r="E39" s="37" t="s">
        <v>590</v>
      </c>
      <c r="F39" s="38" t="s">
        <v>150</v>
      </c>
      <c r="G39" s="39">
        <v>1.5</v>
      </c>
      <c r="H39" s="40">
        <v>0</v>
      </c>
      <c r="I39" s="40">
        <f>ROUND(G39*H39,P4)</f>
        <v>0</v>
      </c>
      <c r="J39" s="38" t="s">
        <v>61</v>
      </c>
      <c r="O39" s="41">
        <f>I39*0.21</f>
        <v>0</v>
      </c>
      <c r="P39">
        <v>3</v>
      </c>
    </row>
    <row r="40">
      <c r="A40" s="35" t="s">
        <v>62</v>
      </c>
      <c r="B40" s="42"/>
      <c r="C40" s="43"/>
      <c r="D40" s="43"/>
      <c r="E40" s="37" t="s">
        <v>591</v>
      </c>
      <c r="F40" s="43"/>
      <c r="G40" s="43"/>
      <c r="H40" s="43"/>
      <c r="I40" s="43"/>
      <c r="J40" s="45"/>
    </row>
    <row r="41">
      <c r="A41" s="35" t="s">
        <v>106</v>
      </c>
      <c r="B41" s="42"/>
      <c r="C41" s="43"/>
      <c r="D41" s="43"/>
      <c r="E41" s="49" t="s">
        <v>592</v>
      </c>
      <c r="F41" s="43"/>
      <c r="G41" s="43"/>
      <c r="H41" s="43"/>
      <c r="I41" s="43"/>
      <c r="J41" s="45"/>
    </row>
    <row r="42" ht="120">
      <c r="A42" s="35" t="s">
        <v>63</v>
      </c>
      <c r="B42" s="42"/>
      <c r="C42" s="43"/>
      <c r="D42" s="43"/>
      <c r="E42" s="37" t="s">
        <v>593</v>
      </c>
      <c r="F42" s="43"/>
      <c r="G42" s="43"/>
      <c r="H42" s="43"/>
      <c r="I42" s="43"/>
      <c r="J42" s="45"/>
    </row>
    <row r="43">
      <c r="A43" s="29" t="s">
        <v>53</v>
      </c>
      <c r="B43" s="30"/>
      <c r="C43" s="31" t="s">
        <v>223</v>
      </c>
      <c r="D43" s="32"/>
      <c r="E43" s="29" t="s">
        <v>224</v>
      </c>
      <c r="F43" s="32"/>
      <c r="G43" s="32"/>
      <c r="H43" s="32"/>
      <c r="I43" s="33">
        <f>SUMIFS(I44:I47,A44:A47,"P")</f>
        <v>0</v>
      </c>
      <c r="J43" s="34"/>
    </row>
    <row r="44">
      <c r="A44" s="35" t="s">
        <v>56</v>
      </c>
      <c r="B44" s="35">
        <v>9</v>
      </c>
      <c r="C44" s="36" t="s">
        <v>594</v>
      </c>
      <c r="D44" s="35" t="s">
        <v>58</v>
      </c>
      <c r="E44" s="37" t="s">
        <v>595</v>
      </c>
      <c r="F44" s="38" t="s">
        <v>150</v>
      </c>
      <c r="G44" s="39">
        <v>1.5</v>
      </c>
      <c r="H44" s="40">
        <v>0</v>
      </c>
      <c r="I44" s="40">
        <f>ROUND(G44*H44,P4)</f>
        <v>0</v>
      </c>
      <c r="J44" s="38" t="s">
        <v>61</v>
      </c>
      <c r="O44" s="41">
        <f>I44*0.21</f>
        <v>0</v>
      </c>
      <c r="P44">
        <v>3</v>
      </c>
    </row>
    <row r="45">
      <c r="A45" s="35" t="s">
        <v>62</v>
      </c>
      <c r="B45" s="42"/>
      <c r="C45" s="43"/>
      <c r="D45" s="43"/>
      <c r="E45" s="37" t="s">
        <v>596</v>
      </c>
      <c r="F45" s="43"/>
      <c r="G45" s="43"/>
      <c r="H45" s="43"/>
      <c r="I45" s="43"/>
      <c r="J45" s="45"/>
    </row>
    <row r="46">
      <c r="A46" s="35" t="s">
        <v>106</v>
      </c>
      <c r="B46" s="42"/>
      <c r="C46" s="43"/>
      <c r="D46" s="43"/>
      <c r="E46" s="49" t="s">
        <v>592</v>
      </c>
      <c r="F46" s="43"/>
      <c r="G46" s="43"/>
      <c r="H46" s="43"/>
      <c r="I46" s="43"/>
      <c r="J46" s="45"/>
    </row>
    <row r="47" ht="75">
      <c r="A47" s="35" t="s">
        <v>63</v>
      </c>
      <c r="B47" s="46"/>
      <c r="C47" s="47"/>
      <c r="D47" s="47"/>
      <c r="E47" s="37" t="s">
        <v>597</v>
      </c>
      <c r="F47" s="47"/>
      <c r="G47" s="47"/>
      <c r="H47" s="47"/>
      <c r="I47" s="47"/>
      <c r="J47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35</v>
      </c>
      <c r="F2" s="15"/>
      <c r="G2" s="15"/>
      <c r="H2" s="15"/>
      <c r="I2" s="15"/>
      <c r="J2" s="17"/>
    </row>
    <row r="3">
      <c r="A3" s="3" t="s">
        <v>36</v>
      </c>
      <c r="B3" s="18" t="s">
        <v>37</v>
      </c>
      <c r="C3" s="19" t="s">
        <v>38</v>
      </c>
      <c r="D3" s="20"/>
      <c r="E3" s="21" t="s">
        <v>39</v>
      </c>
      <c r="F3" s="15"/>
      <c r="G3" s="15"/>
      <c r="H3" s="22" t="s">
        <v>23</v>
      </c>
      <c r="I3" s="23">
        <f>SUMIFS(I8:I44,A8:A44,"SD")</f>
        <v>0</v>
      </c>
      <c r="J3" s="17"/>
      <c r="O3">
        <v>0</v>
      </c>
      <c r="P3">
        <v>2</v>
      </c>
    </row>
    <row r="4">
      <c r="A4" s="3" t="s">
        <v>40</v>
      </c>
      <c r="B4" s="18" t="s">
        <v>41</v>
      </c>
      <c r="C4" s="19" t="s">
        <v>23</v>
      </c>
      <c r="D4" s="20"/>
      <c r="E4" s="21" t="s">
        <v>24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42</v>
      </c>
      <c r="B5" s="25" t="s">
        <v>43</v>
      </c>
      <c r="C5" s="7" t="s">
        <v>44</v>
      </c>
      <c r="D5" s="7" t="s">
        <v>45</v>
      </c>
      <c r="E5" s="7" t="s">
        <v>46</v>
      </c>
      <c r="F5" s="7" t="s">
        <v>47</v>
      </c>
      <c r="G5" s="7" t="s">
        <v>48</v>
      </c>
      <c r="H5" s="7" t="s">
        <v>49</v>
      </c>
      <c r="I5" s="7"/>
      <c r="J5" s="26" t="s">
        <v>50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51</v>
      </c>
      <c r="I6" s="7" t="s">
        <v>52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53</v>
      </c>
      <c r="B8" s="30"/>
      <c r="C8" s="31" t="s">
        <v>54</v>
      </c>
      <c r="D8" s="32"/>
      <c r="E8" s="29" t="s">
        <v>55</v>
      </c>
      <c r="F8" s="32"/>
      <c r="G8" s="32"/>
      <c r="H8" s="32"/>
      <c r="I8" s="33">
        <f>SUMIFS(I9:I12,A9:A12,"P")</f>
        <v>0</v>
      </c>
      <c r="J8" s="34"/>
    </row>
    <row r="9">
      <c r="A9" s="35" t="s">
        <v>56</v>
      </c>
      <c r="B9" s="35">
        <v>1</v>
      </c>
      <c r="C9" s="36" t="s">
        <v>101</v>
      </c>
      <c r="D9" s="35" t="s">
        <v>102</v>
      </c>
      <c r="E9" s="37" t="s">
        <v>103</v>
      </c>
      <c r="F9" s="38" t="s">
        <v>104</v>
      </c>
      <c r="G9" s="39">
        <v>31.327999999999999</v>
      </c>
      <c r="H9" s="40">
        <v>0</v>
      </c>
      <c r="I9" s="40">
        <f>ROUND(G9*H9,P4)</f>
        <v>0</v>
      </c>
      <c r="J9" s="38" t="s">
        <v>61</v>
      </c>
      <c r="O9" s="41">
        <f>I9*0.21</f>
        <v>0</v>
      </c>
      <c r="P9">
        <v>3</v>
      </c>
    </row>
    <row r="10">
      <c r="A10" s="35" t="s">
        <v>62</v>
      </c>
      <c r="B10" s="42"/>
      <c r="C10" s="43"/>
      <c r="D10" s="43"/>
      <c r="E10" s="37" t="s">
        <v>495</v>
      </c>
      <c r="F10" s="43"/>
      <c r="G10" s="43"/>
      <c r="H10" s="43"/>
      <c r="I10" s="43"/>
      <c r="J10" s="45"/>
    </row>
    <row r="11" ht="30">
      <c r="A11" s="35" t="s">
        <v>106</v>
      </c>
      <c r="B11" s="42"/>
      <c r="C11" s="43"/>
      <c r="D11" s="43"/>
      <c r="E11" s="49" t="s">
        <v>598</v>
      </c>
      <c r="F11" s="43"/>
      <c r="G11" s="43"/>
      <c r="H11" s="43"/>
      <c r="I11" s="43"/>
      <c r="J11" s="45"/>
    </row>
    <row r="12" ht="75">
      <c r="A12" s="35" t="s">
        <v>63</v>
      </c>
      <c r="B12" s="42"/>
      <c r="C12" s="43"/>
      <c r="D12" s="43"/>
      <c r="E12" s="37" t="s">
        <v>108</v>
      </c>
      <c r="F12" s="43"/>
      <c r="G12" s="43"/>
      <c r="H12" s="43"/>
      <c r="I12" s="43"/>
      <c r="J12" s="45"/>
    </row>
    <row r="13">
      <c r="A13" s="29" t="s">
        <v>53</v>
      </c>
      <c r="B13" s="30"/>
      <c r="C13" s="31" t="s">
        <v>102</v>
      </c>
      <c r="D13" s="32"/>
      <c r="E13" s="29" t="s">
        <v>112</v>
      </c>
      <c r="F13" s="32"/>
      <c r="G13" s="32"/>
      <c r="H13" s="32"/>
      <c r="I13" s="33">
        <f>SUMIFS(I14:I30,A14:A30,"P")</f>
        <v>0</v>
      </c>
      <c r="J13" s="34"/>
    </row>
    <row r="14">
      <c r="A14" s="35" t="s">
        <v>56</v>
      </c>
      <c r="B14" s="35">
        <v>2</v>
      </c>
      <c r="C14" s="36" t="s">
        <v>599</v>
      </c>
      <c r="D14" s="35" t="s">
        <v>58</v>
      </c>
      <c r="E14" s="37" t="s">
        <v>600</v>
      </c>
      <c r="F14" s="38" t="s">
        <v>150</v>
      </c>
      <c r="G14" s="39">
        <v>30</v>
      </c>
      <c r="H14" s="40">
        <v>0</v>
      </c>
      <c r="I14" s="40">
        <f>ROUND(G14*H14,P4)</f>
        <v>0</v>
      </c>
      <c r="J14" s="38" t="s">
        <v>61</v>
      </c>
      <c r="O14" s="41">
        <f>I14*0.21</f>
        <v>0</v>
      </c>
      <c r="P14">
        <v>3</v>
      </c>
    </row>
    <row r="15">
      <c r="A15" s="35" t="s">
        <v>62</v>
      </c>
      <c r="B15" s="42"/>
      <c r="C15" s="43"/>
      <c r="D15" s="43"/>
      <c r="E15" s="37" t="s">
        <v>601</v>
      </c>
      <c r="F15" s="43"/>
      <c r="G15" s="43"/>
      <c r="H15" s="43"/>
      <c r="I15" s="43"/>
      <c r="J15" s="45"/>
    </row>
    <row r="16" ht="90">
      <c r="A16" s="35" t="s">
        <v>63</v>
      </c>
      <c r="B16" s="42"/>
      <c r="C16" s="43"/>
      <c r="D16" s="43"/>
      <c r="E16" s="37" t="s">
        <v>602</v>
      </c>
      <c r="F16" s="43"/>
      <c r="G16" s="43"/>
      <c r="H16" s="43"/>
      <c r="I16" s="43"/>
      <c r="J16" s="45"/>
    </row>
    <row r="17">
      <c r="A17" s="35" t="s">
        <v>56</v>
      </c>
      <c r="B17" s="35">
        <v>3</v>
      </c>
      <c r="C17" s="36" t="s">
        <v>505</v>
      </c>
      <c r="D17" s="35" t="s">
        <v>58</v>
      </c>
      <c r="E17" s="37" t="s">
        <v>506</v>
      </c>
      <c r="F17" s="38" t="s">
        <v>129</v>
      </c>
      <c r="G17" s="39">
        <v>25</v>
      </c>
      <c r="H17" s="40">
        <v>0</v>
      </c>
      <c r="I17" s="40">
        <f>ROUND(G17*H17,P4)</f>
        <v>0</v>
      </c>
      <c r="J17" s="38" t="s">
        <v>61</v>
      </c>
      <c r="O17" s="41">
        <f>I17*0.21</f>
        <v>0</v>
      </c>
      <c r="P17">
        <v>3</v>
      </c>
    </row>
    <row r="18">
      <c r="A18" s="35" t="s">
        <v>62</v>
      </c>
      <c r="B18" s="42"/>
      <c r="C18" s="43"/>
      <c r="D18" s="43"/>
      <c r="E18" s="37" t="s">
        <v>507</v>
      </c>
      <c r="F18" s="43"/>
      <c r="G18" s="43"/>
      <c r="H18" s="43"/>
      <c r="I18" s="43"/>
      <c r="J18" s="45"/>
    </row>
    <row r="19" ht="120">
      <c r="A19" s="35" t="s">
        <v>63</v>
      </c>
      <c r="B19" s="42"/>
      <c r="C19" s="43"/>
      <c r="D19" s="43"/>
      <c r="E19" s="37" t="s">
        <v>508</v>
      </c>
      <c r="F19" s="43"/>
      <c r="G19" s="43"/>
      <c r="H19" s="43"/>
      <c r="I19" s="43"/>
      <c r="J19" s="45"/>
    </row>
    <row r="20">
      <c r="A20" s="35" t="s">
        <v>56</v>
      </c>
      <c r="B20" s="35">
        <v>4</v>
      </c>
      <c r="C20" s="36" t="s">
        <v>292</v>
      </c>
      <c r="D20" s="35" t="s">
        <v>58</v>
      </c>
      <c r="E20" s="37" t="s">
        <v>293</v>
      </c>
      <c r="F20" s="38" t="s">
        <v>115</v>
      </c>
      <c r="G20" s="39">
        <v>15.664</v>
      </c>
      <c r="H20" s="40">
        <v>0</v>
      </c>
      <c r="I20" s="40">
        <f>ROUND(G20*H20,P4)</f>
        <v>0</v>
      </c>
      <c r="J20" s="38" t="s">
        <v>61</v>
      </c>
      <c r="O20" s="41">
        <f>I20*0.21</f>
        <v>0</v>
      </c>
      <c r="P20">
        <v>3</v>
      </c>
    </row>
    <row r="21" ht="45">
      <c r="A21" s="35" t="s">
        <v>62</v>
      </c>
      <c r="B21" s="42"/>
      <c r="C21" s="43"/>
      <c r="D21" s="43"/>
      <c r="E21" s="37" t="s">
        <v>577</v>
      </c>
      <c r="F21" s="43"/>
      <c r="G21" s="43"/>
      <c r="H21" s="43"/>
      <c r="I21" s="43"/>
      <c r="J21" s="45"/>
    </row>
    <row r="22">
      <c r="A22" s="35" t="s">
        <v>106</v>
      </c>
      <c r="B22" s="42"/>
      <c r="C22" s="43"/>
      <c r="D22" s="43"/>
      <c r="E22" s="49" t="s">
        <v>603</v>
      </c>
      <c r="F22" s="43"/>
      <c r="G22" s="43"/>
      <c r="H22" s="43"/>
      <c r="I22" s="43"/>
      <c r="J22" s="45"/>
    </row>
    <row r="23" ht="409.5">
      <c r="A23" s="35" t="s">
        <v>63</v>
      </c>
      <c r="B23" s="42"/>
      <c r="C23" s="43"/>
      <c r="D23" s="43"/>
      <c r="E23" s="37" t="s">
        <v>296</v>
      </c>
      <c r="F23" s="43"/>
      <c r="G23" s="43"/>
      <c r="H23" s="43"/>
      <c r="I23" s="43"/>
      <c r="J23" s="45"/>
    </row>
    <row r="24">
      <c r="A24" s="35" t="s">
        <v>56</v>
      </c>
      <c r="B24" s="35">
        <v>5</v>
      </c>
      <c r="C24" s="36" t="s">
        <v>511</v>
      </c>
      <c r="D24" s="35" t="s">
        <v>58</v>
      </c>
      <c r="E24" s="37" t="s">
        <v>512</v>
      </c>
      <c r="F24" s="38" t="s">
        <v>129</v>
      </c>
      <c r="G24" s="39">
        <v>13.5</v>
      </c>
      <c r="H24" s="40">
        <v>0</v>
      </c>
      <c r="I24" s="40">
        <f>ROUND(G24*H24,P4)</f>
        <v>0</v>
      </c>
      <c r="J24" s="38" t="s">
        <v>61</v>
      </c>
      <c r="O24" s="41">
        <f>I24*0.21</f>
        <v>0</v>
      </c>
      <c r="P24">
        <v>3</v>
      </c>
    </row>
    <row r="25" ht="30">
      <c r="A25" s="35" t="s">
        <v>62</v>
      </c>
      <c r="B25" s="42"/>
      <c r="C25" s="43"/>
      <c r="D25" s="43"/>
      <c r="E25" s="37" t="s">
        <v>513</v>
      </c>
      <c r="F25" s="43"/>
      <c r="G25" s="43"/>
      <c r="H25" s="43"/>
      <c r="I25" s="43"/>
      <c r="J25" s="45"/>
    </row>
    <row r="26" ht="120">
      <c r="A26" s="35" t="s">
        <v>63</v>
      </c>
      <c r="B26" s="42"/>
      <c r="C26" s="43"/>
      <c r="D26" s="43"/>
      <c r="E26" s="37" t="s">
        <v>137</v>
      </c>
      <c r="F26" s="43"/>
      <c r="G26" s="43"/>
      <c r="H26" s="43"/>
      <c r="I26" s="43"/>
      <c r="J26" s="45"/>
    </row>
    <row r="27">
      <c r="A27" s="35" t="s">
        <v>56</v>
      </c>
      <c r="B27" s="35">
        <v>6</v>
      </c>
      <c r="C27" s="36" t="s">
        <v>527</v>
      </c>
      <c r="D27" s="35" t="s">
        <v>58</v>
      </c>
      <c r="E27" s="37" t="s">
        <v>528</v>
      </c>
      <c r="F27" s="38" t="s">
        <v>115</v>
      </c>
      <c r="G27" s="39">
        <v>4.7999999999999998</v>
      </c>
      <c r="H27" s="40">
        <v>0</v>
      </c>
      <c r="I27" s="40">
        <f>ROUND(G27*H27,P4)</f>
        <v>0</v>
      </c>
      <c r="J27" s="38" t="s">
        <v>61</v>
      </c>
      <c r="O27" s="41">
        <f>I27*0.21</f>
        <v>0</v>
      </c>
      <c r="P27">
        <v>3</v>
      </c>
    </row>
    <row r="28">
      <c r="A28" s="35" t="s">
        <v>62</v>
      </c>
      <c r="B28" s="42"/>
      <c r="C28" s="43"/>
      <c r="D28" s="43"/>
      <c r="E28" s="44" t="s">
        <v>58</v>
      </c>
      <c r="F28" s="43"/>
      <c r="G28" s="43"/>
      <c r="H28" s="43"/>
      <c r="I28" s="43"/>
      <c r="J28" s="45"/>
    </row>
    <row r="29">
      <c r="A29" s="35" t="s">
        <v>106</v>
      </c>
      <c r="B29" s="42"/>
      <c r="C29" s="43"/>
      <c r="D29" s="43"/>
      <c r="E29" s="49" t="s">
        <v>604</v>
      </c>
      <c r="F29" s="43"/>
      <c r="G29" s="43"/>
      <c r="H29" s="43"/>
      <c r="I29" s="43"/>
      <c r="J29" s="45"/>
    </row>
    <row r="30" ht="390">
      <c r="A30" s="35" t="s">
        <v>63</v>
      </c>
      <c r="B30" s="42"/>
      <c r="C30" s="43"/>
      <c r="D30" s="43"/>
      <c r="E30" s="37" t="s">
        <v>530</v>
      </c>
      <c r="F30" s="43"/>
      <c r="G30" s="43"/>
      <c r="H30" s="43"/>
      <c r="I30" s="43"/>
      <c r="J30" s="45"/>
    </row>
    <row r="31">
      <c r="A31" s="29" t="s">
        <v>53</v>
      </c>
      <c r="B31" s="30"/>
      <c r="C31" s="31" t="s">
        <v>109</v>
      </c>
      <c r="D31" s="32"/>
      <c r="E31" s="29" t="s">
        <v>154</v>
      </c>
      <c r="F31" s="32"/>
      <c r="G31" s="32"/>
      <c r="H31" s="32"/>
      <c r="I31" s="33">
        <f>SUMIFS(I32:I35,A32:A35,"P")</f>
        <v>0</v>
      </c>
      <c r="J31" s="34"/>
    </row>
    <row r="32">
      <c r="A32" s="35" t="s">
        <v>56</v>
      </c>
      <c r="B32" s="35">
        <v>7</v>
      </c>
      <c r="C32" s="36" t="s">
        <v>539</v>
      </c>
      <c r="D32" s="35" t="s">
        <v>58</v>
      </c>
      <c r="E32" s="37" t="s">
        <v>540</v>
      </c>
      <c r="F32" s="38" t="s">
        <v>115</v>
      </c>
      <c r="G32" s="39">
        <v>2.464</v>
      </c>
      <c r="H32" s="40">
        <v>0</v>
      </c>
      <c r="I32" s="40">
        <f>ROUND(G32*H32,P4)</f>
        <v>0</v>
      </c>
      <c r="J32" s="38" t="s">
        <v>61</v>
      </c>
      <c r="O32" s="41">
        <f>I32*0.21</f>
        <v>0</v>
      </c>
      <c r="P32">
        <v>3</v>
      </c>
    </row>
    <row r="33">
      <c r="A33" s="35" t="s">
        <v>62</v>
      </c>
      <c r="B33" s="42"/>
      <c r="C33" s="43"/>
      <c r="D33" s="43"/>
      <c r="E33" s="37" t="s">
        <v>541</v>
      </c>
      <c r="F33" s="43"/>
      <c r="G33" s="43"/>
      <c r="H33" s="43"/>
      <c r="I33" s="43"/>
      <c r="J33" s="45"/>
    </row>
    <row r="34">
      <c r="A34" s="35" t="s">
        <v>106</v>
      </c>
      <c r="B34" s="42"/>
      <c r="C34" s="43"/>
      <c r="D34" s="43"/>
      <c r="E34" s="49" t="s">
        <v>605</v>
      </c>
      <c r="F34" s="43"/>
      <c r="G34" s="43"/>
      <c r="H34" s="43"/>
      <c r="I34" s="43"/>
      <c r="J34" s="45"/>
    </row>
    <row r="35" ht="409.5">
      <c r="A35" s="35" t="s">
        <v>63</v>
      </c>
      <c r="B35" s="42"/>
      <c r="C35" s="43"/>
      <c r="D35" s="43"/>
      <c r="E35" s="37" t="s">
        <v>359</v>
      </c>
      <c r="F35" s="43"/>
      <c r="G35" s="43"/>
      <c r="H35" s="43"/>
      <c r="I35" s="43"/>
      <c r="J35" s="45"/>
    </row>
    <row r="36">
      <c r="A36" s="29" t="s">
        <v>53</v>
      </c>
      <c r="B36" s="30"/>
      <c r="C36" s="31" t="s">
        <v>353</v>
      </c>
      <c r="D36" s="32"/>
      <c r="E36" s="29" t="s">
        <v>354</v>
      </c>
      <c r="F36" s="32"/>
      <c r="G36" s="32"/>
      <c r="H36" s="32"/>
      <c r="I36" s="33">
        <f>SUMIFS(I37:I44,A37:A44,"P")</f>
        <v>0</v>
      </c>
      <c r="J36" s="34"/>
    </row>
    <row r="37">
      <c r="A37" s="35" t="s">
        <v>56</v>
      </c>
      <c r="B37" s="35">
        <v>8</v>
      </c>
      <c r="C37" s="36" t="s">
        <v>360</v>
      </c>
      <c r="D37" s="35" t="s">
        <v>58</v>
      </c>
      <c r="E37" s="37" t="s">
        <v>361</v>
      </c>
      <c r="F37" s="38" t="s">
        <v>115</v>
      </c>
      <c r="G37" s="39">
        <v>6.5999999999999996</v>
      </c>
      <c r="H37" s="40">
        <v>0</v>
      </c>
      <c r="I37" s="40">
        <f>ROUND(G37*H37,P4)</f>
        <v>0</v>
      </c>
      <c r="J37" s="38" t="s">
        <v>61</v>
      </c>
      <c r="O37" s="41">
        <f>I37*0.21</f>
        <v>0</v>
      </c>
      <c r="P37">
        <v>3</v>
      </c>
    </row>
    <row r="38">
      <c r="A38" s="35" t="s">
        <v>62</v>
      </c>
      <c r="B38" s="42"/>
      <c r="C38" s="43"/>
      <c r="D38" s="43"/>
      <c r="E38" s="37" t="s">
        <v>362</v>
      </c>
      <c r="F38" s="43"/>
      <c r="G38" s="43"/>
      <c r="H38" s="43"/>
      <c r="I38" s="43"/>
      <c r="J38" s="45"/>
    </row>
    <row r="39">
      <c r="A39" s="35" t="s">
        <v>106</v>
      </c>
      <c r="B39" s="42"/>
      <c r="C39" s="43"/>
      <c r="D39" s="43"/>
      <c r="E39" s="49" t="s">
        <v>606</v>
      </c>
      <c r="F39" s="43"/>
      <c r="G39" s="43"/>
      <c r="H39" s="43"/>
      <c r="I39" s="43"/>
      <c r="J39" s="45"/>
    </row>
    <row r="40" ht="409.5">
      <c r="A40" s="35" t="s">
        <v>63</v>
      </c>
      <c r="B40" s="42"/>
      <c r="C40" s="43"/>
      <c r="D40" s="43"/>
      <c r="E40" s="37" t="s">
        <v>359</v>
      </c>
      <c r="F40" s="43"/>
      <c r="G40" s="43"/>
      <c r="H40" s="43"/>
      <c r="I40" s="43"/>
      <c r="J40" s="45"/>
    </row>
    <row r="41">
      <c r="A41" s="35" t="s">
        <v>56</v>
      </c>
      <c r="B41" s="35">
        <v>9</v>
      </c>
      <c r="C41" s="36" t="s">
        <v>369</v>
      </c>
      <c r="D41" s="35" t="s">
        <v>58</v>
      </c>
      <c r="E41" s="37" t="s">
        <v>370</v>
      </c>
      <c r="F41" s="38" t="s">
        <v>115</v>
      </c>
      <c r="G41" s="39">
        <v>6.5999999999999996</v>
      </c>
      <c r="H41" s="40">
        <v>0</v>
      </c>
      <c r="I41" s="40">
        <f>ROUND(G41*H41,P4)</f>
        <v>0</v>
      </c>
      <c r="J41" s="38" t="s">
        <v>61</v>
      </c>
      <c r="O41" s="41">
        <f>I41*0.21</f>
        <v>0</v>
      </c>
      <c r="P41">
        <v>3</v>
      </c>
    </row>
    <row r="42">
      <c r="A42" s="35" t="s">
        <v>62</v>
      </c>
      <c r="B42" s="42"/>
      <c r="C42" s="43"/>
      <c r="D42" s="43"/>
      <c r="E42" s="37" t="s">
        <v>371</v>
      </c>
      <c r="F42" s="43"/>
      <c r="G42" s="43"/>
      <c r="H42" s="43"/>
      <c r="I42" s="43"/>
      <c r="J42" s="45"/>
    </row>
    <row r="43">
      <c r="A43" s="35" t="s">
        <v>106</v>
      </c>
      <c r="B43" s="42"/>
      <c r="C43" s="43"/>
      <c r="D43" s="43"/>
      <c r="E43" s="49" t="s">
        <v>606</v>
      </c>
      <c r="F43" s="43"/>
      <c r="G43" s="43"/>
      <c r="H43" s="43"/>
      <c r="I43" s="43"/>
      <c r="J43" s="45"/>
    </row>
    <row r="44" ht="150">
      <c r="A44" s="35" t="s">
        <v>63</v>
      </c>
      <c r="B44" s="46"/>
      <c r="C44" s="47"/>
      <c r="D44" s="47"/>
      <c r="E44" s="37" t="s">
        <v>372</v>
      </c>
      <c r="F44" s="47"/>
      <c r="G44" s="47"/>
      <c r="H44" s="47"/>
      <c r="I44" s="47"/>
      <c r="J44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35</v>
      </c>
      <c r="F2" s="15"/>
      <c r="G2" s="15"/>
      <c r="H2" s="15"/>
      <c r="I2" s="15"/>
      <c r="J2" s="17"/>
    </row>
    <row r="3">
      <c r="A3" s="3" t="s">
        <v>36</v>
      </c>
      <c r="B3" s="18" t="s">
        <v>37</v>
      </c>
      <c r="C3" s="19" t="s">
        <v>38</v>
      </c>
      <c r="D3" s="20"/>
      <c r="E3" s="21" t="s">
        <v>39</v>
      </c>
      <c r="F3" s="15"/>
      <c r="G3" s="15"/>
      <c r="H3" s="22" t="s">
        <v>25</v>
      </c>
      <c r="I3" s="23">
        <f>SUMIFS(I8:I68,A8:A68,"SD")</f>
        <v>0</v>
      </c>
      <c r="J3" s="17"/>
      <c r="O3">
        <v>0</v>
      </c>
      <c r="P3">
        <v>2</v>
      </c>
    </row>
    <row r="4">
      <c r="A4" s="3" t="s">
        <v>40</v>
      </c>
      <c r="B4" s="18" t="s">
        <v>41</v>
      </c>
      <c r="C4" s="19" t="s">
        <v>25</v>
      </c>
      <c r="D4" s="20"/>
      <c r="E4" s="21" t="s">
        <v>26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42</v>
      </c>
      <c r="B5" s="25" t="s">
        <v>43</v>
      </c>
      <c r="C5" s="7" t="s">
        <v>44</v>
      </c>
      <c r="D5" s="7" t="s">
        <v>45</v>
      </c>
      <c r="E5" s="7" t="s">
        <v>46</v>
      </c>
      <c r="F5" s="7" t="s">
        <v>47</v>
      </c>
      <c r="G5" s="7" t="s">
        <v>48</v>
      </c>
      <c r="H5" s="7" t="s">
        <v>49</v>
      </c>
      <c r="I5" s="7"/>
      <c r="J5" s="26" t="s">
        <v>50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51</v>
      </c>
      <c r="I6" s="7" t="s">
        <v>52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53</v>
      </c>
      <c r="B8" s="30"/>
      <c r="C8" s="31" t="s">
        <v>54</v>
      </c>
      <c r="D8" s="32"/>
      <c r="E8" s="29" t="s">
        <v>55</v>
      </c>
      <c r="F8" s="32"/>
      <c r="G8" s="32"/>
      <c r="H8" s="32"/>
      <c r="I8" s="33">
        <f>SUMIFS(I9:I20,A9:A20,"P")</f>
        <v>0</v>
      </c>
      <c r="J8" s="34"/>
    </row>
    <row r="9">
      <c r="A9" s="35" t="s">
        <v>56</v>
      </c>
      <c r="B9" s="35">
        <v>1</v>
      </c>
      <c r="C9" s="36" t="s">
        <v>101</v>
      </c>
      <c r="D9" s="35" t="s">
        <v>102</v>
      </c>
      <c r="E9" s="37" t="s">
        <v>103</v>
      </c>
      <c r="F9" s="38" t="s">
        <v>104</v>
      </c>
      <c r="G9" s="39">
        <v>20.579999999999998</v>
      </c>
      <c r="H9" s="40">
        <v>0</v>
      </c>
      <c r="I9" s="40">
        <f>ROUND(G9*H9,P4)</f>
        <v>0</v>
      </c>
      <c r="J9" s="38" t="s">
        <v>61</v>
      </c>
      <c r="O9" s="41">
        <f>I9*0.21</f>
        <v>0</v>
      </c>
      <c r="P9">
        <v>3</v>
      </c>
    </row>
    <row r="10">
      <c r="A10" s="35" t="s">
        <v>62</v>
      </c>
      <c r="B10" s="42"/>
      <c r="C10" s="43"/>
      <c r="D10" s="43"/>
      <c r="E10" s="37" t="s">
        <v>495</v>
      </c>
      <c r="F10" s="43"/>
      <c r="G10" s="43"/>
      <c r="H10" s="43"/>
      <c r="I10" s="43"/>
      <c r="J10" s="45"/>
    </row>
    <row r="11" ht="30">
      <c r="A11" s="35" t="s">
        <v>106</v>
      </c>
      <c r="B11" s="42"/>
      <c r="C11" s="43"/>
      <c r="D11" s="43"/>
      <c r="E11" s="49" t="s">
        <v>607</v>
      </c>
      <c r="F11" s="43"/>
      <c r="G11" s="43"/>
      <c r="H11" s="43"/>
      <c r="I11" s="43"/>
      <c r="J11" s="45"/>
    </row>
    <row r="12" ht="75">
      <c r="A12" s="35" t="s">
        <v>63</v>
      </c>
      <c r="B12" s="42"/>
      <c r="C12" s="43"/>
      <c r="D12" s="43"/>
      <c r="E12" s="37" t="s">
        <v>108</v>
      </c>
      <c r="F12" s="43"/>
      <c r="G12" s="43"/>
      <c r="H12" s="43"/>
      <c r="I12" s="43"/>
      <c r="J12" s="45"/>
    </row>
    <row r="13">
      <c r="A13" s="35" t="s">
        <v>56</v>
      </c>
      <c r="B13" s="35">
        <v>2</v>
      </c>
      <c r="C13" s="36" t="s">
        <v>101</v>
      </c>
      <c r="D13" s="35" t="s">
        <v>109</v>
      </c>
      <c r="E13" s="37" t="s">
        <v>103</v>
      </c>
      <c r="F13" s="38" t="s">
        <v>270</v>
      </c>
      <c r="G13" s="39">
        <v>9</v>
      </c>
      <c r="H13" s="40">
        <v>0</v>
      </c>
      <c r="I13" s="40">
        <f>ROUND(G13*H13,P4)</f>
        <v>0</v>
      </c>
      <c r="J13" s="38" t="s">
        <v>61</v>
      </c>
      <c r="O13" s="41">
        <f>I13*0.21</f>
        <v>0</v>
      </c>
      <c r="P13">
        <v>3</v>
      </c>
    </row>
    <row r="14">
      <c r="A14" s="35" t="s">
        <v>62</v>
      </c>
      <c r="B14" s="42"/>
      <c r="C14" s="43"/>
      <c r="D14" s="43"/>
      <c r="E14" s="37" t="s">
        <v>497</v>
      </c>
      <c r="F14" s="43"/>
      <c r="G14" s="43"/>
      <c r="H14" s="43"/>
      <c r="I14" s="43"/>
      <c r="J14" s="45"/>
    </row>
    <row r="15" ht="30">
      <c r="A15" s="35" t="s">
        <v>106</v>
      </c>
      <c r="B15" s="42"/>
      <c r="C15" s="43"/>
      <c r="D15" s="43"/>
      <c r="E15" s="49" t="s">
        <v>608</v>
      </c>
      <c r="F15" s="43"/>
      <c r="G15" s="43"/>
      <c r="H15" s="43"/>
      <c r="I15" s="43"/>
      <c r="J15" s="45"/>
    </row>
    <row r="16" ht="75">
      <c r="A16" s="35" t="s">
        <v>63</v>
      </c>
      <c r="B16" s="42"/>
      <c r="C16" s="43"/>
      <c r="D16" s="43"/>
      <c r="E16" s="37" t="s">
        <v>108</v>
      </c>
      <c r="F16" s="43"/>
      <c r="G16" s="43"/>
      <c r="H16" s="43"/>
      <c r="I16" s="43"/>
      <c r="J16" s="45"/>
    </row>
    <row r="17">
      <c r="A17" s="35" t="s">
        <v>56</v>
      </c>
      <c r="B17" s="35">
        <v>3</v>
      </c>
      <c r="C17" s="36" t="s">
        <v>101</v>
      </c>
      <c r="D17" s="35" t="s">
        <v>269</v>
      </c>
      <c r="E17" s="37" t="s">
        <v>103</v>
      </c>
      <c r="F17" s="38" t="s">
        <v>270</v>
      </c>
      <c r="G17" s="39">
        <v>1.2</v>
      </c>
      <c r="H17" s="40">
        <v>0</v>
      </c>
      <c r="I17" s="40">
        <f>ROUND(G17*H17,P4)</f>
        <v>0</v>
      </c>
      <c r="J17" s="38" t="s">
        <v>61</v>
      </c>
      <c r="O17" s="41">
        <f>I17*0.21</f>
        <v>0</v>
      </c>
      <c r="P17">
        <v>3</v>
      </c>
    </row>
    <row r="18">
      <c r="A18" s="35" t="s">
        <v>62</v>
      </c>
      <c r="B18" s="42"/>
      <c r="C18" s="43"/>
      <c r="D18" s="43"/>
      <c r="E18" s="37" t="s">
        <v>609</v>
      </c>
      <c r="F18" s="43"/>
      <c r="G18" s="43"/>
      <c r="H18" s="43"/>
      <c r="I18" s="43"/>
      <c r="J18" s="45"/>
    </row>
    <row r="19" ht="30">
      <c r="A19" s="35" t="s">
        <v>106</v>
      </c>
      <c r="B19" s="42"/>
      <c r="C19" s="43"/>
      <c r="D19" s="43"/>
      <c r="E19" s="49" t="s">
        <v>610</v>
      </c>
      <c r="F19" s="43"/>
      <c r="G19" s="43"/>
      <c r="H19" s="43"/>
      <c r="I19" s="43"/>
      <c r="J19" s="45"/>
    </row>
    <row r="20" ht="75">
      <c r="A20" s="35" t="s">
        <v>63</v>
      </c>
      <c r="B20" s="42"/>
      <c r="C20" s="43"/>
      <c r="D20" s="43"/>
      <c r="E20" s="37" t="s">
        <v>108</v>
      </c>
      <c r="F20" s="43"/>
      <c r="G20" s="43"/>
      <c r="H20" s="43"/>
      <c r="I20" s="43"/>
      <c r="J20" s="45"/>
    </row>
    <row r="21">
      <c r="A21" s="29" t="s">
        <v>53</v>
      </c>
      <c r="B21" s="30"/>
      <c r="C21" s="31" t="s">
        <v>102</v>
      </c>
      <c r="D21" s="32"/>
      <c r="E21" s="29" t="s">
        <v>112</v>
      </c>
      <c r="F21" s="32"/>
      <c r="G21" s="32"/>
      <c r="H21" s="32"/>
      <c r="I21" s="33">
        <f>SUMIFS(I22:I36,A22:A36,"P")</f>
        <v>0</v>
      </c>
      <c r="J21" s="34"/>
    </row>
    <row r="22">
      <c r="A22" s="35" t="s">
        <v>56</v>
      </c>
      <c r="B22" s="35">
        <v>4</v>
      </c>
      <c r="C22" s="36" t="s">
        <v>292</v>
      </c>
      <c r="D22" s="35" t="s">
        <v>58</v>
      </c>
      <c r="E22" s="37" t="s">
        <v>293</v>
      </c>
      <c r="F22" s="38" t="s">
        <v>115</v>
      </c>
      <c r="G22" s="39">
        <v>10.289999999999999</v>
      </c>
      <c r="H22" s="40">
        <v>0</v>
      </c>
      <c r="I22" s="40">
        <f>ROUND(G22*H22,P4)</f>
        <v>0</v>
      </c>
      <c r="J22" s="38" t="s">
        <v>61</v>
      </c>
      <c r="O22" s="41">
        <f>I22*0.21</f>
        <v>0</v>
      </c>
      <c r="P22">
        <v>3</v>
      </c>
    </row>
    <row r="23" ht="45">
      <c r="A23" s="35" t="s">
        <v>62</v>
      </c>
      <c r="B23" s="42"/>
      <c r="C23" s="43"/>
      <c r="D23" s="43"/>
      <c r="E23" s="37" t="s">
        <v>611</v>
      </c>
      <c r="F23" s="43"/>
      <c r="G23" s="43"/>
      <c r="H23" s="43"/>
      <c r="I23" s="43"/>
      <c r="J23" s="45"/>
    </row>
    <row r="24" ht="60">
      <c r="A24" s="35" t="s">
        <v>106</v>
      </c>
      <c r="B24" s="42"/>
      <c r="C24" s="43"/>
      <c r="D24" s="43"/>
      <c r="E24" s="49" t="s">
        <v>612</v>
      </c>
      <c r="F24" s="43"/>
      <c r="G24" s="43"/>
      <c r="H24" s="43"/>
      <c r="I24" s="43"/>
      <c r="J24" s="45"/>
    </row>
    <row r="25" ht="409.5">
      <c r="A25" s="35" t="s">
        <v>63</v>
      </c>
      <c r="B25" s="42"/>
      <c r="C25" s="43"/>
      <c r="D25" s="43"/>
      <c r="E25" s="37" t="s">
        <v>296</v>
      </c>
      <c r="F25" s="43"/>
      <c r="G25" s="43"/>
      <c r="H25" s="43"/>
      <c r="I25" s="43"/>
      <c r="J25" s="45"/>
    </row>
    <row r="26">
      <c r="A26" s="35" t="s">
        <v>56</v>
      </c>
      <c r="B26" s="35">
        <v>5</v>
      </c>
      <c r="C26" s="36" t="s">
        <v>582</v>
      </c>
      <c r="D26" s="35" t="s">
        <v>58</v>
      </c>
      <c r="E26" s="37" t="s">
        <v>583</v>
      </c>
      <c r="F26" s="38" t="s">
        <v>129</v>
      </c>
      <c r="G26" s="39">
        <v>11.5</v>
      </c>
      <c r="H26" s="40">
        <v>0</v>
      </c>
      <c r="I26" s="40">
        <f>ROUND(G26*H26,P4)</f>
        <v>0</v>
      </c>
      <c r="J26" s="38" t="s">
        <v>61</v>
      </c>
      <c r="O26" s="41">
        <f>I26*0.21</f>
        <v>0</v>
      </c>
      <c r="P26">
        <v>3</v>
      </c>
    </row>
    <row r="27" ht="30">
      <c r="A27" s="35" t="s">
        <v>62</v>
      </c>
      <c r="B27" s="42"/>
      <c r="C27" s="43"/>
      <c r="D27" s="43"/>
      <c r="E27" s="37" t="s">
        <v>584</v>
      </c>
      <c r="F27" s="43"/>
      <c r="G27" s="43"/>
      <c r="H27" s="43"/>
      <c r="I27" s="43"/>
      <c r="J27" s="45"/>
    </row>
    <row r="28" ht="120">
      <c r="A28" s="35" t="s">
        <v>63</v>
      </c>
      <c r="B28" s="42"/>
      <c r="C28" s="43"/>
      <c r="D28" s="43"/>
      <c r="E28" s="37" t="s">
        <v>137</v>
      </c>
      <c r="F28" s="43"/>
      <c r="G28" s="43"/>
      <c r="H28" s="43"/>
      <c r="I28" s="43"/>
      <c r="J28" s="45"/>
    </row>
    <row r="29">
      <c r="A29" s="35" t="s">
        <v>56</v>
      </c>
      <c r="B29" s="35">
        <v>6</v>
      </c>
      <c r="C29" s="36" t="s">
        <v>515</v>
      </c>
      <c r="D29" s="35" t="s">
        <v>58</v>
      </c>
      <c r="E29" s="37" t="s">
        <v>516</v>
      </c>
      <c r="F29" s="38" t="s">
        <v>115</v>
      </c>
      <c r="G29" s="39">
        <v>3.5609999999999999</v>
      </c>
      <c r="H29" s="40">
        <v>0</v>
      </c>
      <c r="I29" s="40">
        <f>ROUND(G29*H29,P4)</f>
        <v>0</v>
      </c>
      <c r="J29" s="38" t="s">
        <v>61</v>
      </c>
      <c r="O29" s="41">
        <f>I29*0.21</f>
        <v>0</v>
      </c>
      <c r="P29">
        <v>3</v>
      </c>
    </row>
    <row r="30">
      <c r="A30" s="35" t="s">
        <v>62</v>
      </c>
      <c r="B30" s="42"/>
      <c r="C30" s="43"/>
      <c r="D30" s="43"/>
      <c r="E30" s="37" t="s">
        <v>613</v>
      </c>
      <c r="F30" s="43"/>
      <c r="G30" s="43"/>
      <c r="H30" s="43"/>
      <c r="I30" s="43"/>
      <c r="J30" s="45"/>
    </row>
    <row r="31">
      <c r="A31" s="35" t="s">
        <v>106</v>
      </c>
      <c r="B31" s="42"/>
      <c r="C31" s="43"/>
      <c r="D31" s="43"/>
      <c r="E31" s="49" t="s">
        <v>614</v>
      </c>
      <c r="F31" s="43"/>
      <c r="G31" s="43"/>
      <c r="H31" s="43"/>
      <c r="I31" s="43"/>
      <c r="J31" s="45"/>
    </row>
    <row r="32" ht="405">
      <c r="A32" s="35" t="s">
        <v>63</v>
      </c>
      <c r="B32" s="42"/>
      <c r="C32" s="43"/>
      <c r="D32" s="43"/>
      <c r="E32" s="37" t="s">
        <v>519</v>
      </c>
      <c r="F32" s="43"/>
      <c r="G32" s="43"/>
      <c r="H32" s="43"/>
      <c r="I32" s="43"/>
      <c r="J32" s="45"/>
    </row>
    <row r="33">
      <c r="A33" s="35" t="s">
        <v>56</v>
      </c>
      <c r="B33" s="35">
        <v>7</v>
      </c>
      <c r="C33" s="36" t="s">
        <v>317</v>
      </c>
      <c r="D33" s="35" t="s">
        <v>58</v>
      </c>
      <c r="E33" s="37" t="s">
        <v>318</v>
      </c>
      <c r="F33" s="38" t="s">
        <v>115</v>
      </c>
      <c r="G33" s="39">
        <v>0.59999999999999998</v>
      </c>
      <c r="H33" s="40">
        <v>0</v>
      </c>
      <c r="I33" s="40">
        <f>ROUND(G33*H33,P4)</f>
        <v>0</v>
      </c>
      <c r="J33" s="38" t="s">
        <v>61</v>
      </c>
      <c r="O33" s="41">
        <f>I33*0.21</f>
        <v>0</v>
      </c>
      <c r="P33">
        <v>3</v>
      </c>
    </row>
    <row r="34" ht="30">
      <c r="A34" s="35" t="s">
        <v>62</v>
      </c>
      <c r="B34" s="42"/>
      <c r="C34" s="43"/>
      <c r="D34" s="43"/>
      <c r="E34" s="37" t="s">
        <v>319</v>
      </c>
      <c r="F34" s="43"/>
      <c r="G34" s="43"/>
      <c r="H34" s="43"/>
      <c r="I34" s="43"/>
      <c r="J34" s="45"/>
    </row>
    <row r="35">
      <c r="A35" s="35" t="s">
        <v>106</v>
      </c>
      <c r="B35" s="42"/>
      <c r="C35" s="43"/>
      <c r="D35" s="43"/>
      <c r="E35" s="49" t="s">
        <v>615</v>
      </c>
      <c r="F35" s="43"/>
      <c r="G35" s="43"/>
      <c r="H35" s="43"/>
      <c r="I35" s="43"/>
      <c r="J35" s="45"/>
    </row>
    <row r="36" ht="345">
      <c r="A36" s="35" t="s">
        <v>63</v>
      </c>
      <c r="B36" s="42"/>
      <c r="C36" s="43"/>
      <c r="D36" s="43"/>
      <c r="E36" s="37" t="s">
        <v>321</v>
      </c>
      <c r="F36" s="43"/>
      <c r="G36" s="43"/>
      <c r="H36" s="43"/>
      <c r="I36" s="43"/>
      <c r="J36" s="45"/>
    </row>
    <row r="37">
      <c r="A37" s="29" t="s">
        <v>53</v>
      </c>
      <c r="B37" s="30"/>
      <c r="C37" s="31" t="s">
        <v>109</v>
      </c>
      <c r="D37" s="32"/>
      <c r="E37" s="29" t="s">
        <v>154</v>
      </c>
      <c r="F37" s="32"/>
      <c r="G37" s="32"/>
      <c r="H37" s="32"/>
      <c r="I37" s="33">
        <f>SUMIFS(I38:I41,A38:A41,"P")</f>
        <v>0</v>
      </c>
      <c r="J37" s="34"/>
    </row>
    <row r="38">
      <c r="A38" s="35" t="s">
        <v>56</v>
      </c>
      <c r="B38" s="35">
        <v>8</v>
      </c>
      <c r="C38" s="36" t="s">
        <v>539</v>
      </c>
      <c r="D38" s="35" t="s">
        <v>58</v>
      </c>
      <c r="E38" s="37" t="s">
        <v>540</v>
      </c>
      <c r="F38" s="38" t="s">
        <v>115</v>
      </c>
      <c r="G38" s="39">
        <v>1.0800000000000001</v>
      </c>
      <c r="H38" s="40">
        <v>0</v>
      </c>
      <c r="I38" s="40">
        <f>ROUND(G38*H38,P4)</f>
        <v>0</v>
      </c>
      <c r="J38" s="38" t="s">
        <v>61</v>
      </c>
      <c r="O38" s="41">
        <f>I38*0.21</f>
        <v>0</v>
      </c>
      <c r="P38">
        <v>3</v>
      </c>
    </row>
    <row r="39">
      <c r="A39" s="35" t="s">
        <v>62</v>
      </c>
      <c r="B39" s="42"/>
      <c r="C39" s="43"/>
      <c r="D39" s="43"/>
      <c r="E39" s="37" t="s">
        <v>541</v>
      </c>
      <c r="F39" s="43"/>
      <c r="G39" s="43"/>
      <c r="H39" s="43"/>
      <c r="I39" s="43"/>
      <c r="J39" s="45"/>
    </row>
    <row r="40">
      <c r="A40" s="35" t="s">
        <v>106</v>
      </c>
      <c r="B40" s="42"/>
      <c r="C40" s="43"/>
      <c r="D40" s="43"/>
      <c r="E40" s="49" t="s">
        <v>616</v>
      </c>
      <c r="F40" s="43"/>
      <c r="G40" s="43"/>
      <c r="H40" s="43"/>
      <c r="I40" s="43"/>
      <c r="J40" s="45"/>
    </row>
    <row r="41" ht="409.5">
      <c r="A41" s="35" t="s">
        <v>63</v>
      </c>
      <c r="B41" s="42"/>
      <c r="C41" s="43"/>
      <c r="D41" s="43"/>
      <c r="E41" s="37" t="s">
        <v>359</v>
      </c>
      <c r="F41" s="43"/>
      <c r="G41" s="43"/>
      <c r="H41" s="43"/>
      <c r="I41" s="43"/>
      <c r="J41" s="45"/>
    </row>
    <row r="42">
      <c r="A42" s="29" t="s">
        <v>53</v>
      </c>
      <c r="B42" s="30"/>
      <c r="C42" s="31" t="s">
        <v>353</v>
      </c>
      <c r="D42" s="32"/>
      <c r="E42" s="29" t="s">
        <v>354</v>
      </c>
      <c r="F42" s="32"/>
      <c r="G42" s="32"/>
      <c r="H42" s="32"/>
      <c r="I42" s="33">
        <f>SUMIFS(I43:I50,A43:A50,"P")</f>
        <v>0</v>
      </c>
      <c r="J42" s="34"/>
    </row>
    <row r="43">
      <c r="A43" s="35" t="s">
        <v>56</v>
      </c>
      <c r="B43" s="35">
        <v>9</v>
      </c>
      <c r="C43" s="36" t="s">
        <v>360</v>
      </c>
      <c r="D43" s="35" t="s">
        <v>58</v>
      </c>
      <c r="E43" s="37" t="s">
        <v>361</v>
      </c>
      <c r="F43" s="38" t="s">
        <v>115</v>
      </c>
      <c r="G43" s="39">
        <v>2.6800000000000002</v>
      </c>
      <c r="H43" s="40">
        <v>0</v>
      </c>
      <c r="I43" s="40">
        <f>ROUND(G43*H43,P4)</f>
        <v>0</v>
      </c>
      <c r="J43" s="38" t="s">
        <v>61</v>
      </c>
      <c r="O43" s="41">
        <f>I43*0.21</f>
        <v>0</v>
      </c>
      <c r="P43">
        <v>3</v>
      </c>
    </row>
    <row r="44" ht="30">
      <c r="A44" s="35" t="s">
        <v>62</v>
      </c>
      <c r="B44" s="42"/>
      <c r="C44" s="43"/>
      <c r="D44" s="43"/>
      <c r="E44" s="37" t="s">
        <v>545</v>
      </c>
      <c r="F44" s="43"/>
      <c r="G44" s="43"/>
      <c r="H44" s="43"/>
      <c r="I44" s="43"/>
      <c r="J44" s="45"/>
    </row>
    <row r="45" ht="45">
      <c r="A45" s="35" t="s">
        <v>106</v>
      </c>
      <c r="B45" s="42"/>
      <c r="C45" s="43"/>
      <c r="D45" s="43"/>
      <c r="E45" s="49" t="s">
        <v>617</v>
      </c>
      <c r="F45" s="43"/>
      <c r="G45" s="43"/>
      <c r="H45" s="43"/>
      <c r="I45" s="43"/>
      <c r="J45" s="45"/>
    </row>
    <row r="46" ht="409.5">
      <c r="A46" s="35" t="s">
        <v>63</v>
      </c>
      <c r="B46" s="42"/>
      <c r="C46" s="43"/>
      <c r="D46" s="43"/>
      <c r="E46" s="37" t="s">
        <v>359</v>
      </c>
      <c r="F46" s="43"/>
      <c r="G46" s="43"/>
      <c r="H46" s="43"/>
      <c r="I46" s="43"/>
      <c r="J46" s="45"/>
    </row>
    <row r="47">
      <c r="A47" s="35" t="s">
        <v>56</v>
      </c>
      <c r="B47" s="35">
        <v>10</v>
      </c>
      <c r="C47" s="36" t="s">
        <v>369</v>
      </c>
      <c r="D47" s="35" t="s">
        <v>58</v>
      </c>
      <c r="E47" s="37" t="s">
        <v>370</v>
      </c>
      <c r="F47" s="38" t="s">
        <v>115</v>
      </c>
      <c r="G47" s="39">
        <v>1.98</v>
      </c>
      <c r="H47" s="40">
        <v>0</v>
      </c>
      <c r="I47" s="40">
        <f>ROUND(G47*H47,P4)</f>
        <v>0</v>
      </c>
      <c r="J47" s="38" t="s">
        <v>61</v>
      </c>
      <c r="O47" s="41">
        <f>I47*0.21</f>
        <v>0</v>
      </c>
      <c r="P47">
        <v>3</v>
      </c>
    </row>
    <row r="48">
      <c r="A48" s="35" t="s">
        <v>62</v>
      </c>
      <c r="B48" s="42"/>
      <c r="C48" s="43"/>
      <c r="D48" s="43"/>
      <c r="E48" s="37" t="s">
        <v>371</v>
      </c>
      <c r="F48" s="43"/>
      <c r="G48" s="43"/>
      <c r="H48" s="43"/>
      <c r="I48" s="43"/>
      <c r="J48" s="45"/>
    </row>
    <row r="49">
      <c r="A49" s="35" t="s">
        <v>106</v>
      </c>
      <c r="B49" s="42"/>
      <c r="C49" s="43"/>
      <c r="D49" s="43"/>
      <c r="E49" s="49" t="s">
        <v>618</v>
      </c>
      <c r="F49" s="43"/>
      <c r="G49" s="43"/>
      <c r="H49" s="43"/>
      <c r="I49" s="43"/>
      <c r="J49" s="45"/>
    </row>
    <row r="50" ht="150">
      <c r="A50" s="35" t="s">
        <v>63</v>
      </c>
      <c r="B50" s="42"/>
      <c r="C50" s="43"/>
      <c r="D50" s="43"/>
      <c r="E50" s="37" t="s">
        <v>372</v>
      </c>
      <c r="F50" s="43"/>
      <c r="G50" s="43"/>
      <c r="H50" s="43"/>
      <c r="I50" s="43"/>
      <c r="J50" s="45"/>
    </row>
    <row r="51">
      <c r="A51" s="29" t="s">
        <v>53</v>
      </c>
      <c r="B51" s="30"/>
      <c r="C51" s="31" t="s">
        <v>217</v>
      </c>
      <c r="D51" s="32"/>
      <c r="E51" s="29" t="s">
        <v>218</v>
      </c>
      <c r="F51" s="32"/>
      <c r="G51" s="32"/>
      <c r="H51" s="32"/>
      <c r="I51" s="33">
        <f>SUMIFS(I52:I55,A52:A55,"P")</f>
        <v>0</v>
      </c>
      <c r="J51" s="34"/>
    </row>
    <row r="52">
      <c r="A52" s="35" t="s">
        <v>56</v>
      </c>
      <c r="B52" s="35">
        <v>11</v>
      </c>
      <c r="C52" s="36" t="s">
        <v>549</v>
      </c>
      <c r="D52" s="35" t="s">
        <v>58</v>
      </c>
      <c r="E52" s="37" t="s">
        <v>550</v>
      </c>
      <c r="F52" s="38" t="s">
        <v>115</v>
      </c>
      <c r="G52" s="39">
        <v>0.057000000000000002</v>
      </c>
      <c r="H52" s="40">
        <v>0</v>
      </c>
      <c r="I52" s="40">
        <f>ROUND(G52*H52,P4)</f>
        <v>0</v>
      </c>
      <c r="J52" s="38" t="s">
        <v>61</v>
      </c>
      <c r="O52" s="41">
        <f>I52*0.21</f>
        <v>0</v>
      </c>
      <c r="P52">
        <v>3</v>
      </c>
    </row>
    <row r="53">
      <c r="A53" s="35" t="s">
        <v>62</v>
      </c>
      <c r="B53" s="42"/>
      <c r="C53" s="43"/>
      <c r="D53" s="43"/>
      <c r="E53" s="37" t="s">
        <v>551</v>
      </c>
      <c r="F53" s="43"/>
      <c r="G53" s="43"/>
      <c r="H53" s="43"/>
      <c r="I53" s="43"/>
      <c r="J53" s="45"/>
    </row>
    <row r="54">
      <c r="A54" s="35" t="s">
        <v>106</v>
      </c>
      <c r="B54" s="42"/>
      <c r="C54" s="43"/>
      <c r="D54" s="43"/>
      <c r="E54" s="49" t="s">
        <v>619</v>
      </c>
      <c r="F54" s="43"/>
      <c r="G54" s="43"/>
      <c r="H54" s="43"/>
      <c r="I54" s="43"/>
      <c r="J54" s="45"/>
    </row>
    <row r="55" ht="409.5">
      <c r="A55" s="35" t="s">
        <v>63</v>
      </c>
      <c r="B55" s="42"/>
      <c r="C55" s="43"/>
      <c r="D55" s="43"/>
      <c r="E55" s="37" t="s">
        <v>421</v>
      </c>
      <c r="F55" s="43"/>
      <c r="G55" s="43"/>
      <c r="H55" s="43"/>
      <c r="I55" s="43"/>
      <c r="J55" s="45"/>
    </row>
    <row r="56">
      <c r="A56" s="29" t="s">
        <v>53</v>
      </c>
      <c r="B56" s="30"/>
      <c r="C56" s="31" t="s">
        <v>223</v>
      </c>
      <c r="D56" s="32"/>
      <c r="E56" s="29" t="s">
        <v>224</v>
      </c>
      <c r="F56" s="32"/>
      <c r="G56" s="32"/>
      <c r="H56" s="32"/>
      <c r="I56" s="33">
        <f>SUMIFS(I57:I68,A57:A68,"P")</f>
        <v>0</v>
      </c>
      <c r="J56" s="34"/>
    </row>
    <row r="57">
      <c r="A57" s="35" t="s">
        <v>56</v>
      </c>
      <c r="B57" s="35">
        <v>12</v>
      </c>
      <c r="C57" s="36" t="s">
        <v>620</v>
      </c>
      <c r="D57" s="35" t="s">
        <v>58</v>
      </c>
      <c r="E57" s="37" t="s">
        <v>621</v>
      </c>
      <c r="F57" s="38" t="s">
        <v>129</v>
      </c>
      <c r="G57" s="39">
        <v>3.5</v>
      </c>
      <c r="H57" s="40">
        <v>0</v>
      </c>
      <c r="I57" s="40">
        <f>ROUND(G57*H57,P4)</f>
        <v>0</v>
      </c>
      <c r="J57" s="38" t="s">
        <v>61</v>
      </c>
      <c r="O57" s="41">
        <f>I57*0.21</f>
        <v>0</v>
      </c>
      <c r="P57">
        <v>3</v>
      </c>
    </row>
    <row r="58" ht="30">
      <c r="A58" s="35" t="s">
        <v>62</v>
      </c>
      <c r="B58" s="42"/>
      <c r="C58" s="43"/>
      <c r="D58" s="43"/>
      <c r="E58" s="37" t="s">
        <v>622</v>
      </c>
      <c r="F58" s="43"/>
      <c r="G58" s="43"/>
      <c r="H58" s="43"/>
      <c r="I58" s="43"/>
      <c r="J58" s="45"/>
    </row>
    <row r="59">
      <c r="A59" s="35" t="s">
        <v>106</v>
      </c>
      <c r="B59" s="42"/>
      <c r="C59" s="43"/>
      <c r="D59" s="43"/>
      <c r="E59" s="49" t="s">
        <v>623</v>
      </c>
      <c r="F59" s="43"/>
      <c r="G59" s="43"/>
      <c r="H59" s="43"/>
      <c r="I59" s="43"/>
      <c r="J59" s="45"/>
    </row>
    <row r="60" ht="90">
      <c r="A60" s="35" t="s">
        <v>63</v>
      </c>
      <c r="B60" s="42"/>
      <c r="C60" s="43"/>
      <c r="D60" s="43"/>
      <c r="E60" s="37" t="s">
        <v>566</v>
      </c>
      <c r="F60" s="43"/>
      <c r="G60" s="43"/>
      <c r="H60" s="43"/>
      <c r="I60" s="43"/>
      <c r="J60" s="45"/>
    </row>
    <row r="61">
      <c r="A61" s="35" t="s">
        <v>56</v>
      </c>
      <c r="B61" s="35">
        <v>13</v>
      </c>
      <c r="C61" s="36" t="s">
        <v>571</v>
      </c>
      <c r="D61" s="35" t="s">
        <v>58</v>
      </c>
      <c r="E61" s="37" t="s">
        <v>572</v>
      </c>
      <c r="F61" s="38" t="s">
        <v>115</v>
      </c>
      <c r="G61" s="39">
        <v>3.75</v>
      </c>
      <c r="H61" s="40">
        <v>0</v>
      </c>
      <c r="I61" s="40">
        <f>ROUND(G61*H61,P4)</f>
        <v>0</v>
      </c>
      <c r="J61" s="38" t="s">
        <v>61</v>
      </c>
      <c r="O61" s="41">
        <f>I61*0.21</f>
        <v>0</v>
      </c>
      <c r="P61">
        <v>3</v>
      </c>
    </row>
    <row r="62" ht="60">
      <c r="A62" s="35" t="s">
        <v>62</v>
      </c>
      <c r="B62" s="42"/>
      <c r="C62" s="43"/>
      <c r="D62" s="43"/>
      <c r="E62" s="37" t="s">
        <v>624</v>
      </c>
      <c r="F62" s="43"/>
      <c r="G62" s="43"/>
      <c r="H62" s="43"/>
      <c r="I62" s="43"/>
      <c r="J62" s="45"/>
    </row>
    <row r="63">
      <c r="A63" s="35" t="s">
        <v>106</v>
      </c>
      <c r="B63" s="42"/>
      <c r="C63" s="43"/>
      <c r="D63" s="43"/>
      <c r="E63" s="49" t="s">
        <v>625</v>
      </c>
      <c r="F63" s="43"/>
      <c r="G63" s="43"/>
      <c r="H63" s="43"/>
      <c r="I63" s="43"/>
      <c r="J63" s="45"/>
    </row>
    <row r="64" ht="180">
      <c r="A64" s="35" t="s">
        <v>63</v>
      </c>
      <c r="B64" s="42"/>
      <c r="C64" s="43"/>
      <c r="D64" s="43"/>
      <c r="E64" s="37" t="s">
        <v>575</v>
      </c>
      <c r="F64" s="43"/>
      <c r="G64" s="43"/>
      <c r="H64" s="43"/>
      <c r="I64" s="43"/>
      <c r="J64" s="45"/>
    </row>
    <row r="65">
      <c r="A65" s="35" t="s">
        <v>56</v>
      </c>
      <c r="B65" s="35">
        <v>14</v>
      </c>
      <c r="C65" s="36" t="s">
        <v>626</v>
      </c>
      <c r="D65" s="35" t="s">
        <v>58</v>
      </c>
      <c r="E65" s="37" t="s">
        <v>627</v>
      </c>
      <c r="F65" s="38" t="s">
        <v>115</v>
      </c>
      <c r="G65" s="39">
        <v>0.5</v>
      </c>
      <c r="H65" s="40">
        <v>0</v>
      </c>
      <c r="I65" s="40">
        <f>ROUND(G65*H65,P4)</f>
        <v>0</v>
      </c>
      <c r="J65" s="38" t="s">
        <v>61</v>
      </c>
      <c r="O65" s="41">
        <f>I65*0.21</f>
        <v>0</v>
      </c>
      <c r="P65">
        <v>3</v>
      </c>
    </row>
    <row r="66" ht="60">
      <c r="A66" s="35" t="s">
        <v>62</v>
      </c>
      <c r="B66" s="42"/>
      <c r="C66" s="43"/>
      <c r="D66" s="43"/>
      <c r="E66" s="37" t="s">
        <v>628</v>
      </c>
      <c r="F66" s="43"/>
      <c r="G66" s="43"/>
      <c r="H66" s="43"/>
      <c r="I66" s="43"/>
      <c r="J66" s="45"/>
    </row>
    <row r="67">
      <c r="A67" s="35" t="s">
        <v>106</v>
      </c>
      <c r="B67" s="42"/>
      <c r="C67" s="43"/>
      <c r="D67" s="43"/>
      <c r="E67" s="49" t="s">
        <v>629</v>
      </c>
      <c r="F67" s="43"/>
      <c r="G67" s="43"/>
      <c r="H67" s="43"/>
      <c r="I67" s="43"/>
      <c r="J67" s="45"/>
    </row>
    <row r="68" ht="180">
      <c r="A68" s="35" t="s">
        <v>63</v>
      </c>
      <c r="B68" s="46"/>
      <c r="C68" s="47"/>
      <c r="D68" s="47"/>
      <c r="E68" s="37" t="s">
        <v>575</v>
      </c>
      <c r="F68" s="47"/>
      <c r="G68" s="47"/>
      <c r="H68" s="47"/>
      <c r="I68" s="47"/>
      <c r="J68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Petra Havlíková</dc:creator>
  <cp:lastModifiedBy>Petra Havlíková</cp:lastModifiedBy>
  <dcterms:created xsi:type="dcterms:W3CDTF">2025-06-19T14:14:02Z</dcterms:created>
  <dcterms:modified xsi:type="dcterms:W3CDTF">2025-06-19T14:14:02Z</dcterms:modified>
</cp:coreProperties>
</file>